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180" windowHeight="4815" activeTab="0"/>
  </bookViews>
  <sheets>
    <sheet name="Dane" sheetId="1" r:id="rId1"/>
    <sheet name="Zalacznik Nr 6" sheetId="2" r:id="rId2"/>
    <sheet name="Załacznik Nr5" sheetId="3" r:id="rId3"/>
    <sheet name="Zalacznik Nr 4" sheetId="4" r:id="rId4"/>
    <sheet name="Załącznik Nr 1" sheetId="5" r:id="rId5"/>
    <sheet name="Załacznik Nr 2" sheetId="6" r:id="rId6"/>
    <sheet name="Załącznik Nr3 " sheetId="7" r:id="rId7"/>
  </sheets>
  <definedNames/>
  <calcPr fullCalcOnLoad="1"/>
</workbook>
</file>

<file path=xl/sharedStrings.xml><?xml version="1.0" encoding="utf-8"?>
<sst xmlns="http://schemas.openxmlformats.org/spreadsheetml/2006/main" count="212" uniqueCount="131">
  <si>
    <t>Załącznik Nr 1</t>
  </si>
  <si>
    <t>Klasyfikacja budżetowa</t>
  </si>
  <si>
    <t>Wyszczególnienie</t>
  </si>
  <si>
    <t>Dział</t>
  </si>
  <si>
    <t>DOCHODY OGÓŁEM</t>
  </si>
  <si>
    <t>Załącznik Nr 2</t>
  </si>
  <si>
    <t>WYDATKI OGÓŁEM</t>
  </si>
  <si>
    <t>§</t>
  </si>
  <si>
    <t>Rozdział</t>
  </si>
  <si>
    <t>zmniejszenia</t>
  </si>
  <si>
    <t>zwiększenia</t>
  </si>
  <si>
    <t>kod</t>
  </si>
  <si>
    <t>B</t>
  </si>
  <si>
    <t>010</t>
  </si>
  <si>
    <t>Załącznik Nr 3</t>
  </si>
  <si>
    <t>Rady Miejskiej w Sulejowie</t>
  </si>
  <si>
    <t>L.p.</t>
  </si>
  <si>
    <t>Kwota</t>
  </si>
  <si>
    <t>Dochody budżetowe (załącznik Nr 1)</t>
  </si>
  <si>
    <t>Nadwyżka z lat ubiegłych</t>
  </si>
  <si>
    <t>Razem dochody - środki od podziału</t>
  </si>
  <si>
    <t>Wydatki budżetowe (załącznik Nr 2)</t>
  </si>
  <si>
    <t>niedobór - nadwyżka</t>
  </si>
  <si>
    <t>Załącznik Nr 4</t>
  </si>
  <si>
    <t>z czego - wydatki ulegające zmianie</t>
  </si>
  <si>
    <t>z czego - dochody ulegające zmianie</t>
  </si>
  <si>
    <t>01010</t>
  </si>
  <si>
    <t>Załącznik Nr 5</t>
  </si>
  <si>
    <t>Nazwa zadania</t>
  </si>
  <si>
    <t>Rok rozpoczęcia</t>
  </si>
  <si>
    <t>Środki ludności</t>
  </si>
  <si>
    <t>Nazwa wykonawcy robót</t>
  </si>
  <si>
    <t>Rozdz.</t>
  </si>
  <si>
    <t>Termin zakończenia</t>
  </si>
  <si>
    <t>OGÓŁEM - A + B</t>
  </si>
  <si>
    <t>A</t>
  </si>
  <si>
    <t>Razem - wydatki na zadania inwestycyjne jednoroczne</t>
  </si>
  <si>
    <t>Razem - wydatki na zadania inwestycyjne wieloletnie</t>
  </si>
  <si>
    <t>2003 - 2004</t>
  </si>
  <si>
    <t>2002 - 2004</t>
  </si>
  <si>
    <t>Firma ARBUD Piotrków Tryb.</t>
  </si>
  <si>
    <t>Spłaty rat pożyczek</t>
  </si>
  <si>
    <t>Aktualny plan na 2004 rok</t>
  </si>
  <si>
    <t>Plan nakładów na inwestycje w 2004 roku</t>
  </si>
  <si>
    <t>Wielkość nakładów zrealizowanych do 2003 roku</t>
  </si>
  <si>
    <t>Nakłady planowane na lata 2004-2008</t>
  </si>
  <si>
    <t>Dotacje z budżetu gminy w 2004 roku</t>
  </si>
  <si>
    <t>Limit dotacji na lata 2005-2008</t>
  </si>
  <si>
    <t xml:space="preserve">Inne </t>
  </si>
  <si>
    <t>MZK Sulejów</t>
  </si>
  <si>
    <t>Budowa wodociągu we wsi Łazy Dąbrowa</t>
  </si>
  <si>
    <t>Budowa wodociągu we wsi Włodzimierzów ulica Polanka</t>
  </si>
  <si>
    <t>Budowa wodociągu we wsi Zalesice Kolonia</t>
  </si>
  <si>
    <t>Ostatni etap modernizacji ulicy Rolniczej w Przygłowie</t>
  </si>
  <si>
    <t>RDP Piotrków Trybunalski</t>
  </si>
  <si>
    <t>Przebudowa ulicy Krawieckiej w Uszczynie</t>
  </si>
  <si>
    <t>Przebudowa drogi gminnej we wsi Podlubień</t>
  </si>
  <si>
    <t>Współfinansowanie budowy kanalizacji deszczowej ulic Koneckiej, Taraszczyńskiej i Rynku w Sulejowie</t>
  </si>
  <si>
    <t>Uzupełnienie stanowisk komputerowych w Urzędzie Miejskim w Sulejowie</t>
  </si>
  <si>
    <t>Rozbudowa Szkoły Podstawowej i Gimnazjum w Przygłowie</t>
  </si>
  <si>
    <t>Budowa kanalizacji sanitarnej w ulicy Grunwaldzkiej na osiedlu Podklasztorze w Sulejowie</t>
  </si>
  <si>
    <t>Modernizacja targowiska miejskiego w Sulejowie</t>
  </si>
  <si>
    <t>Budowa sieci wodociągowej w Sulejowie w ulicy Podkurnędz</t>
  </si>
  <si>
    <t>Budowa sieci wodociągowej w Sulejowie w ulicy Polnej</t>
  </si>
  <si>
    <t>Budowa drugostronnego zasilania energetycznego dla ujęcia wody "Barbara" w Sulejowie</t>
  </si>
  <si>
    <t xml:space="preserve">Modernizacja oczyszczalni i przepompowni </t>
  </si>
  <si>
    <t xml:space="preserve">Przebudowa drogi Witów - Kałek - położenie nawierzchni bitumicznej </t>
  </si>
  <si>
    <t>2004 - 2005</t>
  </si>
  <si>
    <t>Przebudowa części ulic Świętej  Barbary i Rudnickiego w Sulejowie</t>
  </si>
  <si>
    <t>Odwodnienie ulicy Topolowej w Przygłowie</t>
  </si>
  <si>
    <t>Przebudowa ulicy Rolniczej w Uszczynie</t>
  </si>
  <si>
    <t>Przebudowa drogi gminnej w Witowie Wsi</t>
  </si>
  <si>
    <t>Przebudowa drogi gminnej w Zalesicach Wsi</t>
  </si>
  <si>
    <t>Przebudowa ulicy Energetycznej we Włodzimierzowie</t>
  </si>
  <si>
    <t>2004 - 2008</t>
  </si>
  <si>
    <t xml:space="preserve">Plan po zmianach </t>
  </si>
  <si>
    <t>Plan po zmianach</t>
  </si>
  <si>
    <t>Budowa Centrum Sportowo - Rekreacyjnego w Sulejowie ul. Szkolna 2</t>
  </si>
  <si>
    <t>Zakup kserokopiarki dla Szkoły Podstawowej w Witowie</t>
  </si>
  <si>
    <t>Załącznik Nr 6</t>
  </si>
  <si>
    <t>Przychody</t>
  </si>
  <si>
    <t>Gospodarka Komunalna i Ochrona Środowiska</t>
  </si>
  <si>
    <t>stan środków pieniężnych na początek okresu</t>
  </si>
  <si>
    <t xml:space="preserve">Ogółem </t>
  </si>
  <si>
    <t>Wydatki</t>
  </si>
  <si>
    <t>stan środków pieniężnych na koniec okresu</t>
  </si>
  <si>
    <t>Ogółem</t>
  </si>
  <si>
    <t>zakup materiałów i wyposażenia</t>
  </si>
  <si>
    <t>zakup pozostałych usług</t>
  </si>
  <si>
    <t>różne opłaty i składki</t>
  </si>
  <si>
    <t>z dnia 31 marca 2004 roku</t>
  </si>
  <si>
    <t>Z</t>
  </si>
  <si>
    <t>Subwencje ogólne z budżetu państwa -część oświatowa subwencji ogólnej dla jednostek samorządu terytorialnego z budżetu państwa</t>
  </si>
  <si>
    <t>Dotacja celowa z budżetu państwa na zadania bieżące - składki na ubezpieczenia zdrowotne opłacane za osoby pobierające niektóre świadczenia z pomocy społecznej</t>
  </si>
  <si>
    <t>Dotacja celowa z budżetu państwa na zadania bieżące - zasiłki i pomoc w naturze oraz składka na ubezpieczenia społeczne</t>
  </si>
  <si>
    <t>Dotacja celowa z budżetu państwa na zadania bieżące - zasiłki rodzinne, pielęgnacyjne i wychowawcze</t>
  </si>
  <si>
    <t>Spadki, zapisy i darowizny na rzecz gminy - wpłata mieszkańców na budowę ulicy Rolniczej w Uszczynie</t>
  </si>
  <si>
    <t>Transport i łączność - drogi publiczne gminne - wydatki inwestycyjne jednostek budżetowych</t>
  </si>
  <si>
    <t>Gospodarka komunalna i ochrona środowiska - oświetlenie ulic, placów i dróg - zakup materiałów i wyposażenia</t>
  </si>
  <si>
    <t>Gospodarka komunalna i ochrona środowiska - oświetlenie ulic, placów i dróg - zakup energii</t>
  </si>
  <si>
    <t>Gospodarka komunalna i ochrona środowiska - oświetlenie ulic, placów i dróg - zakup pozostałych usług</t>
  </si>
  <si>
    <t xml:space="preserve">Oświata i wychowanie - pozostała działalność - odpisy na zakładowy fundusz świadczeń socjalnych </t>
  </si>
  <si>
    <t xml:space="preserve">Edukacyjna opieka wychowawcza - pozostała działalność - odpisy na zakładowy fundusz świadczeń socjalnych </t>
  </si>
  <si>
    <t>Pomoc społeczna - składki na ubezpieczenia zdrowotne opłacane za osoby pobierające niektóre świadczenia z pomocy społecznej - składki na ubezpieczenia zdrowotne</t>
  </si>
  <si>
    <t>Pomoc społeczna - zasiłki i pomoc w naturze oraz składki na ubezpieczenie społeczne - świadczenia społeczne</t>
  </si>
  <si>
    <t>Pomoc społeczna - zasiłki rodzinne, pielęgnacyjne i wychowawcze - świadczenia społeczne</t>
  </si>
  <si>
    <t>Dotacja celowa z budżetu państwa na zadania bieżące - oświetlenie ulic, placów i dróg</t>
  </si>
  <si>
    <t>Budowa sieci wodociągowej w Sulejowie na osiedlu Podklasztorze w ulicach Wypoczynkowa, Letniskowa i Wycieczkowa</t>
  </si>
  <si>
    <t>Zrównoważenie budżetu gminy na 2004 rok</t>
  </si>
  <si>
    <t>Dochody budżetu gminy na 2004 rok</t>
  </si>
  <si>
    <t>Wydatki budżetu gminy na 2004 rok</t>
  </si>
  <si>
    <t>Transport i łączność - drogi publiczne gminne - wynagrodzenie osobowe pracowników</t>
  </si>
  <si>
    <t xml:space="preserve">Transport i łączność - drogi publiczne gminne - dodatkowe wynagrodzenia roczne </t>
  </si>
  <si>
    <t>Pobrane transze kredytu</t>
  </si>
  <si>
    <t>Budowa wodociągu we wsi Barkowice w ulicach Jaśminowa, Cyprysowa i Malinowa</t>
  </si>
  <si>
    <t>PRII Kaźmierczak Moszczenica</t>
  </si>
  <si>
    <t>Przebudowa części ulicy Przedszkolnej od ulicy Lipowej do włączenia w ulicę  Kasztanową w Poniatowie</t>
  </si>
  <si>
    <t>Budowa przystanku krańcowego dla Minibusów na osiedlu Podklasztorze w Sulejowie</t>
  </si>
  <si>
    <t>Przebudowa ulicy Jagiellończyka i Romańskiej w Sulejowie</t>
  </si>
  <si>
    <t>E</t>
  </si>
  <si>
    <t>Środki na dofinansowanie włąsnych zadań bieżących gmin pozyskane z innych źródeł - dotacja z WFOŚiGW w Łodzi</t>
  </si>
  <si>
    <t xml:space="preserve">Gospodarka komunalna i ochrona środowiska - pozostała działalność - zakup materiałów i wyposażenia </t>
  </si>
  <si>
    <t>Gminny Fundusz Ochrony</t>
  </si>
  <si>
    <t>Środowiska i Gospodarki Wodnej</t>
  </si>
  <si>
    <t>Fundusz Ochrony Środowiska i Gospodarki Wodnej</t>
  </si>
  <si>
    <t>0970</t>
  </si>
  <si>
    <t>wpływy z różnych opłat</t>
  </si>
  <si>
    <t>wydatki inwestycyjne funduszy celowych</t>
  </si>
  <si>
    <t>wydatki na zakupy inwestycyjne funduszy celowych</t>
  </si>
  <si>
    <t>0960</t>
  </si>
  <si>
    <t>Uchwały Nr XV/95/2004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</si>
</sst>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8"/>
      <name val="Arial"/>
      <family val="2"/>
    </font>
    <font>
      <sz val="9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6"/>
      <name val="Arial"/>
      <family val="2"/>
    </font>
    <font>
      <sz val="20"/>
      <name val="Arial"/>
      <family val="2"/>
    </font>
    <font>
      <i/>
      <sz val="18"/>
      <name val="Arial"/>
      <family val="2"/>
    </font>
    <font>
      <i/>
      <sz val="11"/>
      <name val="Arial"/>
      <family val="2"/>
    </font>
    <font>
      <i/>
      <sz val="22"/>
      <name val="Arial"/>
      <family val="2"/>
    </font>
    <font>
      <sz val="5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i/>
      <sz val="10"/>
      <name val="Arial CE"/>
      <family val="2"/>
    </font>
    <font>
      <i/>
      <sz val="18"/>
      <name val="Arial CE"/>
      <family val="2"/>
    </font>
    <font>
      <sz val="8"/>
      <name val="Arial CE"/>
      <family val="2"/>
    </font>
    <font>
      <i/>
      <sz val="16"/>
      <name val="Arial CE"/>
      <family val="2"/>
    </font>
    <font>
      <i/>
      <sz val="12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i/>
      <sz val="22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2" fillId="0" borderId="2" xfId="0" applyNumberFormat="1" applyFont="1" applyFill="1" applyBorder="1" applyAlignment="1">
      <alignment horizontal="center" vertical="center"/>
    </xf>
    <xf numFmtId="3" fontId="13" fillId="0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vertical="center" wrapText="1"/>
    </xf>
    <xf numFmtId="3" fontId="6" fillId="0" borderId="2" xfId="0" applyNumberFormat="1" applyFont="1" applyFill="1" applyBorder="1" applyAlignment="1">
      <alignment vertical="center"/>
    </xf>
    <xf numFmtId="3" fontId="6" fillId="0" borderId="3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vertical="center" wrapText="1"/>
    </xf>
    <xf numFmtId="3" fontId="6" fillId="0" borderId="3" xfId="0" applyNumberFormat="1" applyFont="1" applyFill="1" applyBorder="1" applyAlignment="1">
      <alignment vertical="center"/>
    </xf>
    <xf numFmtId="0" fontId="11" fillId="0" borderId="1" xfId="0" applyNumberFormat="1" applyFont="1" applyFill="1" applyBorder="1" applyAlignment="1" quotePrefix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wrapText="1"/>
    </xf>
    <xf numFmtId="3" fontId="5" fillId="0" borderId="1" xfId="0" applyNumberFormat="1" applyFont="1" applyFill="1" applyBorder="1" applyAlignment="1">
      <alignment wrapText="1"/>
    </xf>
    <xf numFmtId="3" fontId="3" fillId="0" borderId="0" xfId="0" applyNumberFormat="1" applyFont="1" applyFill="1" applyAlignment="1">
      <alignment wrapText="1"/>
    </xf>
    <xf numFmtId="3" fontId="6" fillId="0" borderId="0" xfId="0" applyNumberFormat="1" applyFont="1" applyFill="1" applyAlignment="1">
      <alignment wrapText="1"/>
    </xf>
    <xf numFmtId="3" fontId="6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 horizontal="center"/>
    </xf>
    <xf numFmtId="3" fontId="14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"/>
    </xf>
    <xf numFmtId="3" fontId="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3" fontId="11" fillId="0" borderId="1" xfId="0" applyNumberFormat="1" applyFont="1" applyFill="1" applyBorder="1" applyAlignment="1" quotePrefix="1">
      <alignment horizontal="center" vertical="center"/>
    </xf>
    <xf numFmtId="0" fontId="3" fillId="0" borderId="0" xfId="0" applyFont="1" applyAlignment="1">
      <alignment horizontal="right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5" fillId="0" borderId="3" xfId="0" applyFont="1" applyBorder="1" applyAlignment="1">
      <alignment/>
    </xf>
    <xf numFmtId="3" fontId="5" fillId="0" borderId="8" xfId="0" applyNumberFormat="1" applyFont="1" applyBorder="1" applyAlignment="1">
      <alignment/>
    </xf>
    <xf numFmtId="0" fontId="11" fillId="0" borderId="9" xfId="0" applyFont="1" applyBorder="1" applyAlignment="1">
      <alignment horizontal="center"/>
    </xf>
    <xf numFmtId="0" fontId="5" fillId="0" borderId="1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11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3" fontId="5" fillId="0" borderId="13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2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4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3" fontId="5" fillId="0" borderId="3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 quotePrefix="1">
      <alignment horizontal="center" vertical="center"/>
    </xf>
    <xf numFmtId="0" fontId="12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3" fontId="9" fillId="0" borderId="1" xfId="0" applyNumberFormat="1" applyFont="1" applyBorder="1" applyAlignment="1">
      <alignment vertical="center" wrapText="1"/>
    </xf>
    <xf numFmtId="3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3" fontId="23" fillId="0" borderId="1" xfId="0" applyNumberFormat="1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/>
    </xf>
    <xf numFmtId="3" fontId="26" fillId="0" borderId="15" xfId="0" applyNumberFormat="1" applyFont="1" applyBorder="1" applyAlignment="1">
      <alignment horizontal="center" vertical="center"/>
    </xf>
    <xf numFmtId="0" fontId="26" fillId="0" borderId="16" xfId="0" applyNumberFormat="1" applyFont="1" applyBorder="1" applyAlignment="1">
      <alignment horizontal="center" vertical="center"/>
    </xf>
    <xf numFmtId="0" fontId="26" fillId="0" borderId="16" xfId="0" applyNumberFormat="1" applyFont="1" applyBorder="1" applyAlignment="1" quotePrefix="1">
      <alignment horizontal="center" vertical="center"/>
    </xf>
    <xf numFmtId="0" fontId="25" fillId="0" borderId="1" xfId="0" applyFont="1" applyBorder="1" applyAlignment="1">
      <alignment horizontal="left" vertical="center"/>
    </xf>
    <xf numFmtId="3" fontId="25" fillId="0" borderId="1" xfId="0" applyNumberFormat="1" applyFont="1" applyBorder="1" applyAlignment="1">
      <alignment vertical="center"/>
    </xf>
    <xf numFmtId="3" fontId="26" fillId="0" borderId="17" xfId="0" applyNumberFormat="1" applyFont="1" applyBorder="1" applyAlignment="1">
      <alignment horizontal="center" vertical="center"/>
    </xf>
    <xf numFmtId="0" fontId="26" fillId="0" borderId="15" xfId="0" applyNumberFormat="1" applyFont="1" applyBorder="1" applyAlignment="1">
      <alignment horizontal="center" vertical="center"/>
    </xf>
    <xf numFmtId="3" fontId="26" fillId="0" borderId="1" xfId="0" applyNumberFormat="1" applyFont="1" applyBorder="1" applyAlignment="1">
      <alignment wrapText="1"/>
    </xf>
    <xf numFmtId="0" fontId="26" fillId="0" borderId="0" xfId="0" applyNumberFormat="1" applyFont="1" applyBorder="1" applyAlignment="1">
      <alignment horizontal="center" vertical="center"/>
    </xf>
    <xf numFmtId="0" fontId="26" fillId="0" borderId="15" xfId="0" applyNumberFormat="1" applyFont="1" applyBorder="1" applyAlignment="1" quotePrefix="1">
      <alignment horizontal="center" vertic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right" vertical="center"/>
    </xf>
    <xf numFmtId="3" fontId="26" fillId="0" borderId="1" xfId="0" applyNumberFormat="1" applyFont="1" applyBorder="1" applyAlignment="1">
      <alignment horizontal="right" vertical="center"/>
    </xf>
    <xf numFmtId="0" fontId="25" fillId="0" borderId="1" xfId="0" applyFont="1" applyBorder="1" applyAlignment="1">
      <alignment/>
    </xf>
    <xf numFmtId="3" fontId="25" fillId="0" borderId="1" xfId="0" applyNumberFormat="1" applyFont="1" applyBorder="1" applyAlignment="1">
      <alignment/>
    </xf>
    <xf numFmtId="3" fontId="26" fillId="0" borderId="18" xfId="0" applyNumberFormat="1" applyFont="1" applyBorder="1" applyAlignment="1">
      <alignment horizontal="center" vertical="center"/>
    </xf>
    <xf numFmtId="0" fontId="26" fillId="0" borderId="14" xfId="0" applyNumberFormat="1" applyFont="1" applyBorder="1" applyAlignment="1">
      <alignment horizontal="center" vertical="center"/>
    </xf>
    <xf numFmtId="0" fontId="26" fillId="0" borderId="14" xfId="0" applyNumberFormat="1" applyFont="1" applyBorder="1" applyAlignment="1" quotePrefix="1">
      <alignment horizontal="center" vertical="center"/>
    </xf>
    <xf numFmtId="0" fontId="26" fillId="0" borderId="1" xfId="0" applyNumberFormat="1" applyFont="1" applyBorder="1" applyAlignment="1" quotePrefix="1">
      <alignment horizontal="center" vertical="center"/>
    </xf>
    <xf numFmtId="3" fontId="0" fillId="0" borderId="1" xfId="0" applyNumberFormat="1" applyFont="1" applyFill="1" applyBorder="1" applyAlignment="1">
      <alignment vertical="center" wrapText="1"/>
    </xf>
    <xf numFmtId="3" fontId="26" fillId="0" borderId="1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 quotePrefix="1">
      <alignment horizontal="center" vertical="center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wrapText="1"/>
    </xf>
    <xf numFmtId="0" fontId="27" fillId="0" borderId="0" xfId="0" applyFont="1" applyAlignment="1">
      <alignment horizontal="right" vertical="center"/>
    </xf>
    <xf numFmtId="3" fontId="27" fillId="0" borderId="0" xfId="0" applyNumberFormat="1" applyFont="1" applyAlignment="1">
      <alignment horizontal="right" vertical="center"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/>
    </xf>
    <xf numFmtId="3" fontId="23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3" fontId="21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3" fontId="24" fillId="0" borderId="0" xfId="0" applyNumberFormat="1" applyFont="1" applyAlignment="1">
      <alignment horizontal="center"/>
    </xf>
    <xf numFmtId="0" fontId="0" fillId="0" borderId="0" xfId="0" applyFont="1" applyAlignment="1">
      <alignment vertical="center" wrapText="1"/>
    </xf>
    <xf numFmtId="3" fontId="0" fillId="0" borderId="0" xfId="0" applyNumberFormat="1" applyFont="1" applyAlignment="1">
      <alignment vertical="center" wrapText="1"/>
    </xf>
    <xf numFmtId="0" fontId="28" fillId="0" borderId="0" xfId="0" applyFont="1" applyAlignment="1">
      <alignment/>
    </xf>
    <xf numFmtId="3" fontId="28" fillId="0" borderId="0" xfId="0" applyNumberFormat="1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24" fillId="0" borderId="0" xfId="0" applyNumberFormat="1" applyFont="1" applyAlignment="1">
      <alignment vertical="center"/>
    </xf>
    <xf numFmtId="0" fontId="24" fillId="0" borderId="0" xfId="0" applyFont="1" applyAlignment="1">
      <alignment/>
    </xf>
    <xf numFmtId="3" fontId="24" fillId="0" borderId="0" xfId="0" applyNumberFormat="1" applyFont="1" applyAlignment="1">
      <alignment/>
    </xf>
    <xf numFmtId="0" fontId="23" fillId="0" borderId="0" xfId="0" applyNumberFormat="1" applyFont="1" applyAlignment="1">
      <alignment horizontal="center" vertical="center"/>
    </xf>
    <xf numFmtId="0" fontId="0" fillId="0" borderId="0" xfId="0" applyNumberFormat="1" applyAlignment="1" quotePrefix="1">
      <alignment horizontal="center" vertical="center"/>
    </xf>
    <xf numFmtId="0" fontId="29" fillId="0" borderId="1" xfId="0" applyFont="1" applyBorder="1" applyAlignment="1">
      <alignment wrapText="1"/>
    </xf>
    <xf numFmtId="0" fontId="8" fillId="0" borderId="1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3" fontId="21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2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0" fillId="0" borderId="1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21" xfId="0" applyBorder="1" applyAlignment="1">
      <alignment vertical="center"/>
    </xf>
    <xf numFmtId="0" fontId="11" fillId="0" borderId="16" xfId="0" applyFont="1" applyBorder="1" applyAlignment="1">
      <alignment vertical="center"/>
    </xf>
    <xf numFmtId="3" fontId="4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3" fillId="0" borderId="3" xfId="0" applyNumberFormat="1" applyFont="1" applyFill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8" fillId="0" borderId="0" xfId="0" applyFont="1" applyFill="1" applyAlignment="1">
      <alignment horizontal="center"/>
    </xf>
    <xf numFmtId="0" fontId="3" fillId="0" borderId="0" xfId="0" applyFont="1" applyAlignment="1">
      <alignment/>
    </xf>
    <xf numFmtId="3" fontId="9" fillId="0" borderId="15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3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3" fontId="7" fillId="0" borderId="0" xfId="0" applyNumberFormat="1" applyFont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2" fillId="0" borderId="15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6"/>
  <sheetViews>
    <sheetView tabSelected="1" workbookViewId="0" topLeftCell="A1">
      <selection activeCell="B2" sqref="B2"/>
    </sheetView>
  </sheetViews>
  <sheetFormatPr defaultColWidth="9.00390625" defaultRowHeight="12.75"/>
  <sheetData>
    <row r="1" ht="12.75">
      <c r="B1" t="s">
        <v>130</v>
      </c>
    </row>
    <row r="2" ht="12.75">
      <c r="B2" t="s">
        <v>90</v>
      </c>
    </row>
    <row r="4" spans="2:4" ht="12.75">
      <c r="B4" s="1"/>
      <c r="C4" s="1"/>
      <c r="D4" s="1"/>
    </row>
    <row r="5" spans="2:4" ht="12.75">
      <c r="B5" s="1"/>
      <c r="C5" s="1"/>
      <c r="D5" s="1"/>
    </row>
    <row r="6" spans="2:4" ht="12.75">
      <c r="B6" s="1"/>
      <c r="C6" s="1"/>
      <c r="D6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I86"/>
  <sheetViews>
    <sheetView zoomScale="75" zoomScaleNormal="75" workbookViewId="0" topLeftCell="A1">
      <selection activeCell="E31" sqref="E31"/>
    </sheetView>
  </sheetViews>
  <sheetFormatPr defaultColWidth="9.00390625" defaultRowHeight="12.75"/>
  <cols>
    <col min="1" max="1" width="3.75390625" style="0" customWidth="1"/>
    <col min="2" max="2" width="5.75390625" style="77" customWidth="1"/>
    <col min="3" max="3" width="8.375" style="78" customWidth="1"/>
    <col min="4" max="4" width="7.875" style="78" customWidth="1"/>
    <col min="5" max="5" width="68.25390625" style="0" customWidth="1"/>
    <col min="6" max="8" width="12.75390625" style="0" customWidth="1"/>
    <col min="9" max="9" width="12.75390625" style="1" customWidth="1"/>
    <col min="10" max="10" width="2.375" style="0" customWidth="1"/>
    <col min="11" max="11" width="2.75390625" style="0" customWidth="1"/>
  </cols>
  <sheetData>
    <row r="1" spans="5:9" ht="12.75">
      <c r="E1" s="132" t="s">
        <v>79</v>
      </c>
      <c r="F1" s="132"/>
      <c r="G1" s="132"/>
      <c r="H1" s="132"/>
      <c r="I1" s="133"/>
    </row>
    <row r="2" spans="5:9" ht="12.75">
      <c r="E2" s="132" t="str">
        <f>Dane!B1</f>
        <v>Uchwały Nr XV/95/2004</v>
      </c>
      <c r="F2" s="132"/>
      <c r="G2" s="132"/>
      <c r="H2" s="132"/>
      <c r="I2" s="133"/>
    </row>
    <row r="3" spans="5:9" ht="12.75">
      <c r="E3" s="132" t="s">
        <v>15</v>
      </c>
      <c r="F3" s="132"/>
      <c r="G3" s="132"/>
      <c r="H3" s="132"/>
      <c r="I3" s="133"/>
    </row>
    <row r="4" spans="5:9" ht="12.75">
      <c r="E4" s="132" t="str">
        <f>Dane!B2</f>
        <v>z dnia 31 marca 2004 roku</v>
      </c>
      <c r="F4" s="132"/>
      <c r="G4" s="132"/>
      <c r="H4" s="132"/>
      <c r="I4" s="133"/>
    </row>
    <row r="5" spans="2:9" ht="23.25">
      <c r="B5" s="134" t="s">
        <v>122</v>
      </c>
      <c r="C5" s="135"/>
      <c r="D5" s="135"/>
      <c r="E5" s="135"/>
      <c r="F5" s="135"/>
      <c r="G5" s="135"/>
      <c r="H5" s="135"/>
      <c r="I5" s="135"/>
    </row>
    <row r="6" spans="2:9" ht="23.25">
      <c r="B6" s="136" t="s">
        <v>123</v>
      </c>
      <c r="C6" s="137"/>
      <c r="D6" s="137"/>
      <c r="E6" s="137"/>
      <c r="F6" s="137"/>
      <c r="G6" s="137"/>
      <c r="H6" s="137"/>
      <c r="I6" s="137"/>
    </row>
    <row r="7" spans="2:9" ht="12.75" customHeight="1">
      <c r="B7" s="138" t="s">
        <v>1</v>
      </c>
      <c r="C7" s="139"/>
      <c r="D7" s="139"/>
      <c r="E7" s="140" t="s">
        <v>80</v>
      </c>
      <c r="F7" s="141" t="s">
        <v>42</v>
      </c>
      <c r="G7" s="141" t="s">
        <v>9</v>
      </c>
      <c r="H7" s="141" t="s">
        <v>10</v>
      </c>
      <c r="I7" s="141" t="s">
        <v>76</v>
      </c>
    </row>
    <row r="8" spans="2:9" ht="12.75" customHeight="1">
      <c r="B8" s="79" t="s">
        <v>3</v>
      </c>
      <c r="C8" s="80" t="s">
        <v>32</v>
      </c>
      <c r="D8" s="80" t="s">
        <v>7</v>
      </c>
      <c r="E8" s="139"/>
      <c r="F8" s="142"/>
      <c r="G8" s="142"/>
      <c r="H8" s="142"/>
      <c r="I8" s="142"/>
    </row>
    <row r="9" spans="2:9" ht="15">
      <c r="B9" s="81">
        <v>900</v>
      </c>
      <c r="C9" s="82"/>
      <c r="D9" s="83"/>
      <c r="E9" s="84" t="s">
        <v>81</v>
      </c>
      <c r="F9" s="85">
        <f aca="true" t="shared" si="0" ref="F9:I10">SUM(F10)</f>
        <v>200000</v>
      </c>
      <c r="G9" s="85">
        <f t="shared" si="0"/>
        <v>0</v>
      </c>
      <c r="H9" s="85">
        <f t="shared" si="0"/>
        <v>0</v>
      </c>
      <c r="I9" s="85">
        <f t="shared" si="0"/>
        <v>200000</v>
      </c>
    </row>
    <row r="10" spans="2:9" ht="15">
      <c r="B10" s="86"/>
      <c r="C10" s="87">
        <v>90011</v>
      </c>
      <c r="D10" s="83"/>
      <c r="E10" s="126" t="s">
        <v>124</v>
      </c>
      <c r="F10" s="88">
        <f t="shared" si="0"/>
        <v>200000</v>
      </c>
      <c r="G10" s="88">
        <f t="shared" si="0"/>
        <v>0</v>
      </c>
      <c r="H10" s="88">
        <f t="shared" si="0"/>
        <v>0</v>
      </c>
      <c r="I10" s="88">
        <f t="shared" si="0"/>
        <v>200000</v>
      </c>
    </row>
    <row r="11" spans="2:9" ht="15">
      <c r="B11" s="86"/>
      <c r="C11" s="89"/>
      <c r="D11" s="90" t="s">
        <v>125</v>
      </c>
      <c r="E11" s="91" t="s">
        <v>126</v>
      </c>
      <c r="F11" s="88">
        <v>200000</v>
      </c>
      <c r="G11" s="88"/>
      <c r="H11" s="88"/>
      <c r="I11" s="88">
        <f>F11-G11+H11</f>
        <v>200000</v>
      </c>
    </row>
    <row r="12" spans="2:9" ht="15">
      <c r="B12" s="86"/>
      <c r="C12" s="89"/>
      <c r="D12" s="89"/>
      <c r="E12" s="92" t="s">
        <v>82</v>
      </c>
      <c r="F12" s="93">
        <v>124825</v>
      </c>
      <c r="G12" s="93"/>
      <c r="H12" s="93"/>
      <c r="I12" s="93">
        <f>F12-G12+H12</f>
        <v>124825</v>
      </c>
    </row>
    <row r="13" spans="2:9" ht="15">
      <c r="B13" s="86"/>
      <c r="C13" s="89"/>
      <c r="D13" s="89"/>
      <c r="E13" s="94" t="s">
        <v>83</v>
      </c>
      <c r="F13" s="95">
        <f>SUM(F9+F12)</f>
        <v>324825</v>
      </c>
      <c r="G13" s="95">
        <f>SUM(G9+G12)</f>
        <v>0</v>
      </c>
      <c r="H13" s="95">
        <f>SUM(H9+H12)</f>
        <v>0</v>
      </c>
      <c r="I13" s="95">
        <f>SUM(I9+I12)</f>
        <v>324825</v>
      </c>
    </row>
    <row r="14" spans="2:9" ht="12.75" customHeight="1">
      <c r="B14" s="138" t="s">
        <v>1</v>
      </c>
      <c r="C14" s="139"/>
      <c r="D14" s="139"/>
      <c r="E14" s="140" t="s">
        <v>84</v>
      </c>
      <c r="F14" s="141" t="s">
        <v>42</v>
      </c>
      <c r="G14" s="141" t="s">
        <v>9</v>
      </c>
      <c r="H14" s="141" t="s">
        <v>10</v>
      </c>
      <c r="I14" s="141" t="s">
        <v>76</v>
      </c>
    </row>
    <row r="15" spans="2:9" ht="12.75" customHeight="1">
      <c r="B15" s="79" t="s">
        <v>3</v>
      </c>
      <c r="C15" s="80" t="s">
        <v>32</v>
      </c>
      <c r="D15" s="80" t="s">
        <v>7</v>
      </c>
      <c r="E15" s="139"/>
      <c r="F15" s="142"/>
      <c r="G15" s="142"/>
      <c r="H15" s="142"/>
      <c r="I15" s="142"/>
    </row>
    <row r="16" spans="2:9" ht="15">
      <c r="B16" s="96">
        <v>900</v>
      </c>
      <c r="C16" s="97"/>
      <c r="D16" s="98"/>
      <c r="E16" s="84" t="s">
        <v>81</v>
      </c>
      <c r="F16" s="85">
        <f>SUM(F17)</f>
        <v>270000</v>
      </c>
      <c r="G16" s="85">
        <f>SUM(G17)</f>
        <v>41000</v>
      </c>
      <c r="H16" s="85">
        <f>SUM(H17)</f>
        <v>41000</v>
      </c>
      <c r="I16" s="85">
        <f>SUM(I17)</f>
        <v>270000</v>
      </c>
    </row>
    <row r="17" spans="2:9" ht="15">
      <c r="B17" s="86"/>
      <c r="C17" s="87">
        <v>90011</v>
      </c>
      <c r="D17" s="83"/>
      <c r="E17" s="126" t="s">
        <v>124</v>
      </c>
      <c r="F17" s="88">
        <f>SUM(F18:F22)</f>
        <v>270000</v>
      </c>
      <c r="G17" s="88">
        <f>SUM(G18:G22)</f>
        <v>41000</v>
      </c>
      <c r="H17" s="88">
        <f>SUM(H18:H22)</f>
        <v>41000</v>
      </c>
      <c r="I17" s="88">
        <f>SUM(I18:I22)</f>
        <v>270000</v>
      </c>
    </row>
    <row r="18" spans="2:9" ht="15">
      <c r="B18" s="86"/>
      <c r="C18" s="89"/>
      <c r="D18" s="99">
        <v>4210</v>
      </c>
      <c r="E18" s="100" t="s">
        <v>87</v>
      </c>
      <c r="F18" s="88">
        <v>22000</v>
      </c>
      <c r="G18" s="88"/>
      <c r="H18" s="88">
        <v>20000</v>
      </c>
      <c r="I18" s="88">
        <f aca="true" t="shared" si="1" ref="I18:I23">F18-G18+H18</f>
        <v>42000</v>
      </c>
    </row>
    <row r="19" spans="2:9" ht="15">
      <c r="B19" s="86"/>
      <c r="C19" s="89"/>
      <c r="D19" s="99">
        <v>4300</v>
      </c>
      <c r="E19" s="100" t="s">
        <v>88</v>
      </c>
      <c r="F19" s="88">
        <v>178000</v>
      </c>
      <c r="G19" s="88">
        <v>21000</v>
      </c>
      <c r="H19" s="88"/>
      <c r="I19" s="88">
        <f t="shared" si="1"/>
        <v>157000</v>
      </c>
    </row>
    <row r="20" spans="2:9" ht="15">
      <c r="B20" s="86"/>
      <c r="C20" s="89"/>
      <c r="D20" s="99">
        <v>4430</v>
      </c>
      <c r="E20" s="76" t="s">
        <v>89</v>
      </c>
      <c r="F20" s="88">
        <v>0</v>
      </c>
      <c r="G20" s="88"/>
      <c r="H20" s="88">
        <v>1000</v>
      </c>
      <c r="I20" s="88">
        <f t="shared" si="1"/>
        <v>1000</v>
      </c>
    </row>
    <row r="21" spans="2:9" ht="15">
      <c r="B21" s="86"/>
      <c r="C21" s="89"/>
      <c r="D21" s="99">
        <v>6110</v>
      </c>
      <c r="E21" s="100" t="s">
        <v>127</v>
      </c>
      <c r="F21" s="88">
        <v>70000</v>
      </c>
      <c r="G21" s="88">
        <v>20000</v>
      </c>
      <c r="H21" s="88"/>
      <c r="I21" s="88">
        <f t="shared" si="1"/>
        <v>50000</v>
      </c>
    </row>
    <row r="22" spans="2:9" ht="15">
      <c r="B22" s="86"/>
      <c r="C22" s="89"/>
      <c r="D22" s="90">
        <v>6120</v>
      </c>
      <c r="E22" s="100" t="s">
        <v>128</v>
      </c>
      <c r="F22" s="101">
        <v>0</v>
      </c>
      <c r="G22" s="101"/>
      <c r="H22" s="101">
        <v>20000</v>
      </c>
      <c r="I22" s="88">
        <f t="shared" si="1"/>
        <v>20000</v>
      </c>
    </row>
    <row r="23" spans="2:9" ht="15">
      <c r="B23" s="86"/>
      <c r="C23" s="89"/>
      <c r="D23" s="89"/>
      <c r="E23" s="92" t="s">
        <v>85</v>
      </c>
      <c r="F23" s="93">
        <v>54825</v>
      </c>
      <c r="G23" s="93"/>
      <c r="H23" s="93"/>
      <c r="I23" s="88">
        <f t="shared" si="1"/>
        <v>54825</v>
      </c>
    </row>
    <row r="24" spans="2:9" ht="15">
      <c r="B24" s="96"/>
      <c r="C24" s="97"/>
      <c r="D24" s="97"/>
      <c r="E24" s="94" t="s">
        <v>86</v>
      </c>
      <c r="F24" s="95">
        <f>SUM(F16+F23)</f>
        <v>324825</v>
      </c>
      <c r="G24" s="95">
        <f>SUM(G16+G23)</f>
        <v>41000</v>
      </c>
      <c r="H24" s="95">
        <f>SUM(H16+H23)</f>
        <v>41000</v>
      </c>
      <c r="I24" s="95">
        <f>SUM(I16+I23)</f>
        <v>324825</v>
      </c>
    </row>
    <row r="26" spans="3:9" ht="12.75">
      <c r="C26" s="102"/>
      <c r="D26" s="103"/>
      <c r="E26" s="104"/>
      <c r="F26" s="104"/>
      <c r="G26" s="104"/>
      <c r="H26" s="104"/>
      <c r="I26" s="105"/>
    </row>
    <row r="27" spans="3:9" ht="12.75">
      <c r="C27" s="102"/>
      <c r="D27" s="103"/>
      <c r="E27" s="104"/>
      <c r="F27" s="104"/>
      <c r="G27" s="104"/>
      <c r="H27" s="104"/>
      <c r="I27" s="105"/>
    </row>
    <row r="28" spans="3:9" ht="12.75">
      <c r="C28" s="102"/>
      <c r="D28" s="103"/>
      <c r="E28" s="104"/>
      <c r="F28" s="104"/>
      <c r="G28" s="104"/>
      <c r="H28" s="104"/>
      <c r="I28" s="105"/>
    </row>
    <row r="29" spans="3:9" ht="12.75">
      <c r="C29" s="102"/>
      <c r="D29" s="102"/>
      <c r="E29" s="104"/>
      <c r="F29" s="104"/>
      <c r="G29" s="104"/>
      <c r="H29" s="104"/>
      <c r="I29" s="105"/>
    </row>
    <row r="30" spans="3:9" ht="12.75">
      <c r="C30" s="102"/>
      <c r="D30" s="102"/>
      <c r="E30" s="106"/>
      <c r="F30" s="106"/>
      <c r="G30" s="106"/>
      <c r="H30" s="106"/>
      <c r="I30" s="107"/>
    </row>
    <row r="31" spans="3:9" ht="15">
      <c r="C31" s="102"/>
      <c r="D31" s="102"/>
      <c r="E31" s="108"/>
      <c r="F31" s="108"/>
      <c r="G31" s="108"/>
      <c r="H31" s="108"/>
      <c r="I31" s="109"/>
    </row>
    <row r="32" spans="3:4" ht="12.75">
      <c r="C32" s="102"/>
      <c r="D32" s="102"/>
    </row>
    <row r="33" spans="2:9" ht="12.75">
      <c r="B33" s="110"/>
      <c r="C33" s="102"/>
      <c r="D33" s="102"/>
      <c r="E33" s="111"/>
      <c r="F33" s="111"/>
      <c r="G33" s="111"/>
      <c r="H33" s="111"/>
      <c r="I33" s="112"/>
    </row>
    <row r="34" spans="2:9" ht="20.25">
      <c r="B34" s="110"/>
      <c r="C34" s="102"/>
      <c r="D34" s="102"/>
      <c r="E34" s="113"/>
      <c r="F34" s="113"/>
      <c r="G34" s="113"/>
      <c r="H34" s="113"/>
      <c r="I34" s="114"/>
    </row>
    <row r="35" spans="3:9" ht="12.75">
      <c r="C35" s="102"/>
      <c r="D35" s="103"/>
      <c r="E35" s="115"/>
      <c r="F35" s="115"/>
      <c r="G35" s="115"/>
      <c r="H35" s="115"/>
      <c r="I35" s="116"/>
    </row>
    <row r="36" spans="3:9" ht="12.75">
      <c r="C36" s="102"/>
      <c r="D36" s="103"/>
      <c r="E36" s="104"/>
      <c r="F36" s="104"/>
      <c r="G36" s="104"/>
      <c r="H36" s="104"/>
      <c r="I36" s="105"/>
    </row>
    <row r="37" spans="3:9" ht="12.75">
      <c r="C37" s="102"/>
      <c r="D37" s="103"/>
      <c r="E37" s="104"/>
      <c r="F37" s="104"/>
      <c r="G37" s="104"/>
      <c r="H37" s="104"/>
      <c r="I37" s="105"/>
    </row>
    <row r="38" spans="3:9" ht="12.75">
      <c r="C38" s="102"/>
      <c r="D38" s="102"/>
      <c r="E38" s="104"/>
      <c r="F38" s="104"/>
      <c r="G38" s="104"/>
      <c r="H38" s="104"/>
      <c r="I38" s="105"/>
    </row>
    <row r="39" spans="3:9" ht="12.75">
      <c r="C39" s="102"/>
      <c r="D39" s="102"/>
      <c r="E39" s="104"/>
      <c r="F39" s="104"/>
      <c r="G39" s="104"/>
      <c r="H39" s="104"/>
      <c r="I39" s="105"/>
    </row>
    <row r="40" spans="3:9" ht="12.75">
      <c r="C40" s="102"/>
      <c r="D40" s="102"/>
      <c r="E40" s="106"/>
      <c r="F40" s="106"/>
      <c r="G40" s="106"/>
      <c r="H40" s="106"/>
      <c r="I40" s="107"/>
    </row>
    <row r="41" spans="3:9" ht="15">
      <c r="C41" s="102"/>
      <c r="D41" s="102"/>
      <c r="E41" s="108"/>
      <c r="F41" s="108"/>
      <c r="G41" s="108"/>
      <c r="H41" s="108"/>
      <c r="I41" s="109"/>
    </row>
    <row r="42" spans="3:4" ht="12.75">
      <c r="C42" s="102"/>
      <c r="D42" s="102"/>
    </row>
    <row r="43" spans="3:9" ht="27.75">
      <c r="C43" s="102"/>
      <c r="D43" s="102"/>
      <c r="E43" s="117"/>
      <c r="F43" s="117"/>
      <c r="G43" s="117"/>
      <c r="H43" s="117"/>
      <c r="I43" s="118"/>
    </row>
    <row r="44" spans="3:4" ht="12.75">
      <c r="C44" s="102"/>
      <c r="D44" s="102"/>
    </row>
    <row r="45" spans="2:9" ht="12.75">
      <c r="B45" s="110"/>
      <c r="C45" s="102"/>
      <c r="D45" s="102"/>
      <c r="E45" s="119"/>
      <c r="F45" s="119"/>
      <c r="G45" s="119"/>
      <c r="H45" s="119"/>
      <c r="I45" s="120"/>
    </row>
    <row r="46" spans="2:9" ht="20.25">
      <c r="B46" s="110"/>
      <c r="C46" s="102"/>
      <c r="D46" s="102"/>
      <c r="E46" s="113"/>
      <c r="F46" s="113"/>
      <c r="G46" s="113"/>
      <c r="H46" s="113"/>
      <c r="I46" s="114"/>
    </row>
    <row r="47" spans="3:9" ht="12.75">
      <c r="C47" s="102"/>
      <c r="D47" s="103"/>
      <c r="E47" s="115"/>
      <c r="F47" s="115"/>
      <c r="G47" s="115"/>
      <c r="H47" s="115"/>
      <c r="I47" s="116"/>
    </row>
    <row r="48" spans="3:9" ht="12.75">
      <c r="C48" s="102"/>
      <c r="D48" s="103"/>
      <c r="E48" s="104"/>
      <c r="F48" s="104"/>
      <c r="G48" s="104"/>
      <c r="H48" s="104"/>
      <c r="I48" s="105"/>
    </row>
    <row r="49" spans="3:9" ht="12.75">
      <c r="C49" s="102"/>
      <c r="D49" s="103"/>
      <c r="E49" s="104"/>
      <c r="F49" s="104"/>
      <c r="G49" s="104"/>
      <c r="H49" s="104"/>
      <c r="I49" s="105"/>
    </row>
    <row r="50" spans="3:9" ht="12.75">
      <c r="C50" s="102"/>
      <c r="D50" s="103"/>
      <c r="E50" s="104"/>
      <c r="F50" s="104"/>
      <c r="G50" s="104"/>
      <c r="H50" s="104"/>
      <c r="I50" s="105"/>
    </row>
    <row r="51" spans="3:9" ht="12.75">
      <c r="C51" s="102"/>
      <c r="D51" s="102"/>
      <c r="E51" s="104"/>
      <c r="F51" s="104"/>
      <c r="G51" s="104"/>
      <c r="H51" s="104"/>
      <c r="I51" s="105"/>
    </row>
    <row r="52" spans="3:9" ht="12.75">
      <c r="C52" s="102"/>
      <c r="D52" s="102"/>
      <c r="E52" s="106"/>
      <c r="F52" s="106"/>
      <c r="G52" s="106"/>
      <c r="H52" s="106"/>
      <c r="I52" s="107"/>
    </row>
    <row r="53" spans="3:9" ht="15">
      <c r="C53" s="102"/>
      <c r="D53" s="102"/>
      <c r="E53" s="108"/>
      <c r="F53" s="108"/>
      <c r="G53" s="108"/>
      <c r="H53" s="108"/>
      <c r="I53" s="109"/>
    </row>
    <row r="54" spans="3:4" ht="12.75">
      <c r="C54" s="102"/>
      <c r="D54" s="102"/>
    </row>
    <row r="55" spans="2:9" ht="12.75">
      <c r="B55" s="110"/>
      <c r="C55" s="102"/>
      <c r="D55" s="102"/>
      <c r="E55" s="111"/>
      <c r="F55" s="111"/>
      <c r="G55" s="111"/>
      <c r="H55" s="111"/>
      <c r="I55" s="112"/>
    </row>
    <row r="56" spans="2:9" ht="20.25">
      <c r="B56" s="110"/>
      <c r="C56" s="102"/>
      <c r="D56" s="102"/>
      <c r="E56" s="113"/>
      <c r="F56" s="113"/>
      <c r="G56" s="113"/>
      <c r="H56" s="113"/>
      <c r="I56" s="114"/>
    </row>
    <row r="57" spans="3:9" ht="12.75">
      <c r="C57" s="102"/>
      <c r="D57" s="103"/>
      <c r="E57" s="115"/>
      <c r="F57" s="115"/>
      <c r="G57" s="115"/>
      <c r="H57" s="115"/>
      <c r="I57" s="116"/>
    </row>
    <row r="58" spans="3:9" ht="12.75">
      <c r="C58" s="102"/>
      <c r="D58" s="103"/>
      <c r="E58" s="104"/>
      <c r="F58" s="104"/>
      <c r="G58" s="104"/>
      <c r="H58" s="104"/>
      <c r="I58" s="105"/>
    </row>
    <row r="59" spans="3:9" ht="12.75">
      <c r="C59" s="102"/>
      <c r="D59" s="103"/>
      <c r="E59" s="104"/>
      <c r="F59" s="104"/>
      <c r="G59" s="104"/>
      <c r="H59" s="104"/>
      <c r="I59" s="105"/>
    </row>
    <row r="60" spans="3:9" ht="12.75">
      <c r="C60" s="102"/>
      <c r="D60" s="102"/>
      <c r="E60" s="104"/>
      <c r="F60" s="104"/>
      <c r="G60" s="104"/>
      <c r="H60" s="104"/>
      <c r="I60" s="105"/>
    </row>
    <row r="61" spans="5:9" ht="12.75">
      <c r="E61" s="104"/>
      <c r="F61" s="104"/>
      <c r="G61" s="104"/>
      <c r="H61" s="104"/>
      <c r="I61" s="105"/>
    </row>
    <row r="62" spans="5:9" ht="12.75">
      <c r="E62" s="106"/>
      <c r="F62" s="106"/>
      <c r="G62" s="106"/>
      <c r="H62" s="106"/>
      <c r="I62" s="107"/>
    </row>
    <row r="63" spans="5:9" ht="15">
      <c r="E63" s="108"/>
      <c r="F63" s="108"/>
      <c r="G63" s="108"/>
      <c r="H63" s="108"/>
      <c r="I63" s="109"/>
    </row>
    <row r="65" spans="5:9" ht="27.75">
      <c r="E65" s="117"/>
      <c r="F65" s="117"/>
      <c r="G65" s="117"/>
      <c r="H65" s="117"/>
      <c r="I65" s="118"/>
    </row>
    <row r="66" spans="3:9" ht="20.25">
      <c r="C66" s="121"/>
      <c r="D66" s="121"/>
      <c r="E66" s="122"/>
      <c r="F66" s="122"/>
      <c r="G66" s="122"/>
      <c r="H66" s="122"/>
      <c r="I66" s="123"/>
    </row>
    <row r="67" spans="3:9" ht="20.25">
      <c r="C67" s="121"/>
      <c r="D67" s="121"/>
      <c r="E67" s="113"/>
      <c r="F67" s="113"/>
      <c r="G67" s="113"/>
      <c r="H67" s="113"/>
      <c r="I67" s="114"/>
    </row>
    <row r="68" spans="2:9" ht="12.75">
      <c r="B68" s="110"/>
      <c r="C68" s="124"/>
      <c r="D68" s="102"/>
      <c r="E68" s="119"/>
      <c r="F68" s="119"/>
      <c r="G68" s="119"/>
      <c r="H68" s="119"/>
      <c r="I68" s="120"/>
    </row>
    <row r="69" spans="2:9" ht="20.25">
      <c r="B69" s="110"/>
      <c r="C69" s="124"/>
      <c r="D69" s="124"/>
      <c r="E69" s="113"/>
      <c r="F69" s="113"/>
      <c r="G69" s="113"/>
      <c r="H69" s="113"/>
      <c r="I69" s="114"/>
    </row>
    <row r="70" spans="4:9" ht="12.75">
      <c r="D70" s="125"/>
      <c r="E70" s="104"/>
      <c r="F70" s="104"/>
      <c r="G70" s="104"/>
      <c r="H70" s="104"/>
      <c r="I70" s="105"/>
    </row>
    <row r="71" spans="4:9" ht="12.75">
      <c r="D71" s="125"/>
      <c r="E71" s="104"/>
      <c r="F71" s="104"/>
      <c r="G71" s="104"/>
      <c r="H71" s="104"/>
      <c r="I71" s="105"/>
    </row>
    <row r="72" spans="4:9" ht="12.75">
      <c r="D72" s="125"/>
      <c r="E72" s="104"/>
      <c r="F72" s="104"/>
      <c r="G72" s="104"/>
      <c r="H72" s="104"/>
      <c r="I72" s="105"/>
    </row>
    <row r="73" spans="4:9" ht="12.75">
      <c r="D73" s="125"/>
      <c r="E73" s="104"/>
      <c r="F73" s="104"/>
      <c r="G73" s="104"/>
      <c r="H73" s="104"/>
      <c r="I73" s="105"/>
    </row>
    <row r="74" spans="5:9" ht="12.75">
      <c r="E74" s="104"/>
      <c r="F74" s="104"/>
      <c r="G74" s="104"/>
      <c r="H74" s="104"/>
      <c r="I74" s="105"/>
    </row>
    <row r="75" spans="5:9" ht="12.75">
      <c r="E75" s="106"/>
      <c r="F75" s="106"/>
      <c r="G75" s="106"/>
      <c r="H75" s="106"/>
      <c r="I75" s="107"/>
    </row>
    <row r="76" spans="5:9" ht="15">
      <c r="E76" s="108"/>
      <c r="F76" s="108"/>
      <c r="G76" s="108"/>
      <c r="H76" s="108"/>
      <c r="I76" s="109"/>
    </row>
    <row r="78" spans="2:9" ht="12.75">
      <c r="B78" s="110"/>
      <c r="C78" s="124"/>
      <c r="D78" s="102"/>
      <c r="E78" s="111"/>
      <c r="F78" s="111"/>
      <c r="G78" s="111"/>
      <c r="H78" s="111"/>
      <c r="I78" s="112"/>
    </row>
    <row r="79" spans="2:9" ht="20.25">
      <c r="B79" s="110"/>
      <c r="C79" s="124"/>
      <c r="D79" s="124"/>
      <c r="E79" s="113"/>
      <c r="F79" s="113"/>
      <c r="G79" s="113"/>
      <c r="H79" s="113"/>
      <c r="I79" s="114"/>
    </row>
    <row r="80" spans="4:9" ht="12.75">
      <c r="D80" s="125"/>
      <c r="E80" s="115"/>
      <c r="F80" s="115"/>
      <c r="G80" s="115"/>
      <c r="H80" s="115"/>
      <c r="I80" s="116"/>
    </row>
    <row r="81" spans="4:9" ht="12.75">
      <c r="D81" s="125"/>
      <c r="E81" s="104"/>
      <c r="F81" s="104"/>
      <c r="G81" s="104"/>
      <c r="H81" s="104"/>
      <c r="I81" s="105"/>
    </row>
    <row r="82" spans="4:9" ht="12.75">
      <c r="D82" s="125"/>
      <c r="E82" s="104"/>
      <c r="F82" s="104"/>
      <c r="G82" s="104"/>
      <c r="H82" s="104"/>
      <c r="I82" s="105"/>
    </row>
    <row r="83" spans="5:9" ht="12.75">
      <c r="E83" s="104"/>
      <c r="F83" s="104"/>
      <c r="G83" s="104"/>
      <c r="H83" s="104"/>
      <c r="I83" s="105"/>
    </row>
    <row r="84" spans="5:9" ht="12.75">
      <c r="E84" s="104"/>
      <c r="F84" s="104"/>
      <c r="G84" s="104"/>
      <c r="H84" s="104"/>
      <c r="I84" s="105"/>
    </row>
    <row r="85" spans="5:9" ht="12.75">
      <c r="E85" s="106"/>
      <c r="F85" s="106"/>
      <c r="G85" s="106"/>
      <c r="H85" s="106"/>
      <c r="I85" s="107"/>
    </row>
    <row r="86" spans="5:9" ht="15">
      <c r="E86" s="108"/>
      <c r="F86" s="108"/>
      <c r="G86" s="108"/>
      <c r="H86" s="108"/>
      <c r="I86" s="109"/>
    </row>
  </sheetData>
  <mergeCells count="18">
    <mergeCell ref="B14:D14"/>
    <mergeCell ref="E14:E15"/>
    <mergeCell ref="I14:I15"/>
    <mergeCell ref="F7:F8"/>
    <mergeCell ref="G7:G8"/>
    <mergeCell ref="H7:H8"/>
    <mergeCell ref="F14:F15"/>
    <mergeCell ref="G14:G15"/>
    <mergeCell ref="H14:H15"/>
    <mergeCell ref="B5:I5"/>
    <mergeCell ref="B6:I6"/>
    <mergeCell ref="B7:D7"/>
    <mergeCell ref="E7:E8"/>
    <mergeCell ref="I7:I8"/>
    <mergeCell ref="E1:I1"/>
    <mergeCell ref="E2:I2"/>
    <mergeCell ref="E3:I3"/>
    <mergeCell ref="E4:I4"/>
  </mergeCells>
  <printOptions/>
  <pageMargins left="0" right="0" top="0.3937007874015748" bottom="0.5905511811023623" header="0" footer="0"/>
  <pageSetup horizontalDpi="600" verticalDpi="600" orientation="landscape" paperSize="9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C1">
      <selection activeCell="M1" sqref="M1"/>
    </sheetView>
  </sheetViews>
  <sheetFormatPr defaultColWidth="9.00390625" defaultRowHeight="12.75"/>
  <cols>
    <col min="1" max="1" width="4.375" style="2" customWidth="1"/>
    <col min="2" max="2" width="6.625" style="2" customWidth="1"/>
    <col min="3" max="3" width="5.75390625" style="2" customWidth="1"/>
    <col min="4" max="4" width="36.625" style="2" customWidth="1"/>
    <col min="5" max="5" width="7.875" style="7" customWidth="1"/>
    <col min="6" max="6" width="13.00390625" style="2" customWidth="1"/>
    <col min="7" max="7" width="13.875" style="2" bestFit="1" customWidth="1"/>
    <col min="8" max="8" width="12.75390625" style="2" customWidth="1"/>
    <col min="9" max="9" width="12.125" style="2" customWidth="1"/>
    <col min="10" max="10" width="10.00390625" style="2" customWidth="1"/>
    <col min="11" max="11" width="9.25390625" style="2" customWidth="1"/>
    <col min="12" max="12" width="12.75390625" style="2" customWidth="1"/>
    <col min="13" max="14" width="1.75390625" style="2" customWidth="1"/>
    <col min="15" max="16384" width="9.125" style="2" customWidth="1"/>
  </cols>
  <sheetData>
    <row r="1" spans="9:12" ht="15">
      <c r="I1" s="149" t="s">
        <v>27</v>
      </c>
      <c r="J1" s="150"/>
      <c r="K1" s="150"/>
      <c r="L1" s="150"/>
    </row>
    <row r="2" spans="9:12" ht="12.75">
      <c r="I2" s="151" t="str">
        <f>Dane!B1</f>
        <v>Uchwały Nr XV/95/2004</v>
      </c>
      <c r="J2" s="150"/>
      <c r="K2" s="150"/>
      <c r="L2" s="150"/>
    </row>
    <row r="3" spans="9:12" ht="14.25">
      <c r="I3" s="152" t="s">
        <v>15</v>
      </c>
      <c r="J3" s="150"/>
      <c r="K3" s="150"/>
      <c r="L3" s="150"/>
    </row>
    <row r="4" spans="9:12" ht="12.75">
      <c r="I4" s="151" t="str">
        <f>Dane!B2</f>
        <v>z dnia 31 marca 2004 roku</v>
      </c>
      <c r="J4" s="150"/>
      <c r="K4" s="150"/>
      <c r="L4" s="150"/>
    </row>
    <row r="5" spans="2:11" ht="27.75">
      <c r="B5" s="154" t="s">
        <v>43</v>
      </c>
      <c r="C5" s="154"/>
      <c r="D5" s="154"/>
      <c r="E5" s="154"/>
      <c r="F5" s="154"/>
      <c r="G5" s="154"/>
      <c r="H5" s="154"/>
      <c r="I5" s="154"/>
      <c r="J5" s="154"/>
      <c r="K5" s="154"/>
    </row>
    <row r="6" s="54" customFormat="1" ht="8.25">
      <c r="E6" s="55"/>
    </row>
    <row r="7" spans="1:12" ht="22.5" customHeight="1">
      <c r="A7" s="129" t="s">
        <v>1</v>
      </c>
      <c r="B7" s="130"/>
      <c r="C7" s="130"/>
      <c r="D7" s="130" t="s">
        <v>28</v>
      </c>
      <c r="E7" s="57" t="s">
        <v>29</v>
      </c>
      <c r="F7" s="153" t="s">
        <v>44</v>
      </c>
      <c r="G7" s="153" t="s">
        <v>45</v>
      </c>
      <c r="H7" s="153" t="s">
        <v>46</v>
      </c>
      <c r="I7" s="128" t="s">
        <v>47</v>
      </c>
      <c r="J7" s="153" t="s">
        <v>48</v>
      </c>
      <c r="K7" s="153" t="s">
        <v>30</v>
      </c>
      <c r="L7" s="153" t="s">
        <v>31</v>
      </c>
    </row>
    <row r="8" spans="1:12" ht="23.25" customHeight="1">
      <c r="A8" s="56" t="s">
        <v>3</v>
      </c>
      <c r="B8" s="56" t="s">
        <v>32</v>
      </c>
      <c r="C8" s="56" t="s">
        <v>7</v>
      </c>
      <c r="D8" s="130"/>
      <c r="E8" s="59" t="s">
        <v>33</v>
      </c>
      <c r="F8" s="153"/>
      <c r="G8" s="153"/>
      <c r="H8" s="153"/>
      <c r="I8" s="128"/>
      <c r="J8" s="153"/>
      <c r="K8" s="153"/>
      <c r="L8" s="153"/>
    </row>
    <row r="9" spans="1:12" s="7" customFormat="1" ht="12.75">
      <c r="A9" s="60">
        <v>1</v>
      </c>
      <c r="B9" s="60">
        <v>2</v>
      </c>
      <c r="C9" s="60">
        <v>3</v>
      </c>
      <c r="D9" s="60">
        <v>4</v>
      </c>
      <c r="E9" s="60">
        <v>5</v>
      </c>
      <c r="F9" s="60">
        <v>6</v>
      </c>
      <c r="G9" s="60">
        <v>7</v>
      </c>
      <c r="H9" s="60">
        <v>8</v>
      </c>
      <c r="I9" s="60">
        <v>9</v>
      </c>
      <c r="J9" s="60">
        <v>10</v>
      </c>
      <c r="K9" s="60">
        <v>11</v>
      </c>
      <c r="L9" s="60">
        <v>12</v>
      </c>
    </row>
    <row r="10" spans="1:12" ht="20.25">
      <c r="A10" s="61"/>
      <c r="B10" s="143" t="s">
        <v>34</v>
      </c>
      <c r="C10" s="144"/>
      <c r="D10" s="144"/>
      <c r="E10" s="62"/>
      <c r="F10" s="63">
        <f aca="true" t="shared" si="0" ref="F10:K10">SUM(F11+F32)</f>
        <v>2060153</v>
      </c>
      <c r="G10" s="63">
        <f t="shared" si="0"/>
        <v>11756736</v>
      </c>
      <c r="H10" s="63">
        <f t="shared" si="0"/>
        <v>2525439</v>
      </c>
      <c r="I10" s="63">
        <f t="shared" si="0"/>
        <v>9231297</v>
      </c>
      <c r="J10" s="63">
        <f t="shared" si="0"/>
        <v>0</v>
      </c>
      <c r="K10" s="63">
        <f t="shared" si="0"/>
        <v>74703</v>
      </c>
      <c r="L10" s="64"/>
    </row>
    <row r="11" spans="1:12" ht="27" customHeight="1">
      <c r="A11" s="127" t="s">
        <v>35</v>
      </c>
      <c r="B11" s="145" t="s">
        <v>36</v>
      </c>
      <c r="C11" s="146"/>
      <c r="D11" s="146"/>
      <c r="E11" s="147"/>
      <c r="F11" s="65">
        <f aca="true" t="shared" si="1" ref="F11:K11">SUM(F12:F31)</f>
        <v>2060153</v>
      </c>
      <c r="G11" s="65">
        <f t="shared" si="1"/>
        <v>1816736</v>
      </c>
      <c r="H11" s="65">
        <f t="shared" si="1"/>
        <v>1816736</v>
      </c>
      <c r="I11" s="65">
        <f t="shared" si="1"/>
        <v>0</v>
      </c>
      <c r="J11" s="65">
        <f t="shared" si="1"/>
        <v>0</v>
      </c>
      <c r="K11" s="65">
        <f t="shared" si="1"/>
        <v>60000</v>
      </c>
      <c r="L11" s="66"/>
    </row>
    <row r="12" spans="1:12" ht="22.5">
      <c r="A12" s="68" t="s">
        <v>13</v>
      </c>
      <c r="B12" s="68" t="s">
        <v>26</v>
      </c>
      <c r="C12" s="67">
        <v>6050</v>
      </c>
      <c r="D12" s="69" t="s">
        <v>114</v>
      </c>
      <c r="E12" s="58" t="s">
        <v>38</v>
      </c>
      <c r="F12" s="70">
        <v>74000</v>
      </c>
      <c r="G12" s="70">
        <v>31500</v>
      </c>
      <c r="H12" s="70">
        <v>31500</v>
      </c>
      <c r="I12" s="70">
        <v>0</v>
      </c>
      <c r="J12" s="70">
        <v>0</v>
      </c>
      <c r="K12" s="70">
        <v>0</v>
      </c>
      <c r="L12" s="58" t="s">
        <v>49</v>
      </c>
    </row>
    <row r="13" spans="1:12" ht="22.5">
      <c r="A13" s="68" t="s">
        <v>13</v>
      </c>
      <c r="B13" s="68" t="s">
        <v>26</v>
      </c>
      <c r="C13" s="67">
        <v>6050</v>
      </c>
      <c r="D13" s="69" t="s">
        <v>50</v>
      </c>
      <c r="E13" s="58" t="s">
        <v>38</v>
      </c>
      <c r="F13" s="70">
        <v>62000</v>
      </c>
      <c r="G13" s="70">
        <v>210000</v>
      </c>
      <c r="H13" s="70">
        <v>210000</v>
      </c>
      <c r="I13" s="70">
        <v>0</v>
      </c>
      <c r="J13" s="70">
        <v>0</v>
      </c>
      <c r="K13" s="70">
        <v>0</v>
      </c>
      <c r="L13" s="58" t="s">
        <v>49</v>
      </c>
    </row>
    <row r="14" spans="1:12" ht="22.5">
      <c r="A14" s="68" t="s">
        <v>13</v>
      </c>
      <c r="B14" s="68" t="s">
        <v>26</v>
      </c>
      <c r="C14" s="67">
        <v>6050</v>
      </c>
      <c r="D14" s="69" t="s">
        <v>51</v>
      </c>
      <c r="E14" s="58" t="s">
        <v>38</v>
      </c>
      <c r="F14" s="70">
        <v>50000</v>
      </c>
      <c r="G14" s="70">
        <v>70000</v>
      </c>
      <c r="H14" s="70">
        <v>70000</v>
      </c>
      <c r="I14" s="70">
        <v>0</v>
      </c>
      <c r="J14" s="70">
        <v>0</v>
      </c>
      <c r="K14" s="70">
        <v>0</v>
      </c>
      <c r="L14" s="58" t="s">
        <v>49</v>
      </c>
    </row>
    <row r="15" spans="1:12" ht="22.5">
      <c r="A15" s="68" t="s">
        <v>13</v>
      </c>
      <c r="B15" s="68" t="s">
        <v>26</v>
      </c>
      <c r="C15" s="67">
        <v>6050</v>
      </c>
      <c r="D15" s="69" t="s">
        <v>52</v>
      </c>
      <c r="E15" s="58" t="s">
        <v>39</v>
      </c>
      <c r="F15" s="70">
        <v>152376</v>
      </c>
      <c r="G15" s="70">
        <v>15000</v>
      </c>
      <c r="H15" s="70">
        <v>15000</v>
      </c>
      <c r="I15" s="70">
        <v>0</v>
      </c>
      <c r="J15" s="70">
        <v>0</v>
      </c>
      <c r="K15" s="70">
        <v>0</v>
      </c>
      <c r="L15" s="58" t="s">
        <v>115</v>
      </c>
    </row>
    <row r="16" spans="1:12" ht="22.5">
      <c r="A16" s="68">
        <v>600</v>
      </c>
      <c r="B16" s="68">
        <v>60016</v>
      </c>
      <c r="C16" s="67">
        <v>6050</v>
      </c>
      <c r="D16" s="69" t="s">
        <v>53</v>
      </c>
      <c r="E16" s="58" t="s">
        <v>38</v>
      </c>
      <c r="F16" s="70">
        <v>40000</v>
      </c>
      <c r="G16" s="70">
        <v>120000</v>
      </c>
      <c r="H16" s="70">
        <v>120000</v>
      </c>
      <c r="I16" s="70">
        <v>0</v>
      </c>
      <c r="J16" s="70">
        <v>0</v>
      </c>
      <c r="K16" s="70">
        <v>0</v>
      </c>
      <c r="L16" s="58" t="s">
        <v>54</v>
      </c>
    </row>
    <row r="17" spans="1:12" ht="12.75">
      <c r="A17" s="68">
        <v>600</v>
      </c>
      <c r="B17" s="68">
        <v>60016</v>
      </c>
      <c r="C17" s="67">
        <v>6050</v>
      </c>
      <c r="D17" s="69" t="s">
        <v>55</v>
      </c>
      <c r="E17" s="58">
        <v>2004</v>
      </c>
      <c r="F17" s="70">
        <v>0</v>
      </c>
      <c r="G17" s="70">
        <v>60000</v>
      </c>
      <c r="H17" s="70">
        <v>60000</v>
      </c>
      <c r="I17" s="70">
        <v>0</v>
      </c>
      <c r="J17" s="70">
        <v>0</v>
      </c>
      <c r="K17" s="70">
        <v>10000</v>
      </c>
      <c r="L17" s="58"/>
    </row>
    <row r="18" spans="1:12" ht="33.75">
      <c r="A18" s="68">
        <v>600</v>
      </c>
      <c r="B18" s="68">
        <v>60016</v>
      </c>
      <c r="C18" s="67">
        <v>6050</v>
      </c>
      <c r="D18" s="69" t="s">
        <v>116</v>
      </c>
      <c r="E18" s="58">
        <v>2004</v>
      </c>
      <c r="F18" s="70">
        <v>0</v>
      </c>
      <c r="G18" s="70">
        <v>40000</v>
      </c>
      <c r="H18" s="70">
        <v>40000</v>
      </c>
      <c r="I18" s="70">
        <v>0</v>
      </c>
      <c r="J18" s="70">
        <v>0</v>
      </c>
      <c r="K18" s="70">
        <v>50000</v>
      </c>
      <c r="L18" s="58"/>
    </row>
    <row r="19" spans="1:12" ht="12.75">
      <c r="A19" s="68">
        <v>600</v>
      </c>
      <c r="B19" s="68">
        <v>60016</v>
      </c>
      <c r="C19" s="67">
        <v>6050</v>
      </c>
      <c r="D19" s="69" t="s">
        <v>56</v>
      </c>
      <c r="E19" s="58">
        <v>2004</v>
      </c>
      <c r="F19" s="70">
        <v>0</v>
      </c>
      <c r="G19" s="70">
        <v>110000</v>
      </c>
      <c r="H19" s="70">
        <v>110000</v>
      </c>
      <c r="I19" s="70">
        <v>0</v>
      </c>
      <c r="J19" s="70">
        <v>0</v>
      </c>
      <c r="K19" s="70">
        <v>0</v>
      </c>
      <c r="L19" s="58"/>
    </row>
    <row r="20" spans="1:12" ht="33.75">
      <c r="A20" s="68">
        <v>600</v>
      </c>
      <c r="B20" s="68">
        <v>60016</v>
      </c>
      <c r="C20" s="67">
        <v>6050</v>
      </c>
      <c r="D20" s="69" t="s">
        <v>57</v>
      </c>
      <c r="E20" s="58">
        <v>2004</v>
      </c>
      <c r="F20" s="70">
        <v>0</v>
      </c>
      <c r="G20" s="70">
        <v>325000</v>
      </c>
      <c r="H20" s="70">
        <v>325000</v>
      </c>
      <c r="I20" s="70">
        <v>0</v>
      </c>
      <c r="J20" s="70">
        <v>0</v>
      </c>
      <c r="K20" s="70">
        <v>0</v>
      </c>
      <c r="L20" s="58"/>
    </row>
    <row r="21" spans="1:12" ht="22.5">
      <c r="A21" s="68">
        <v>600</v>
      </c>
      <c r="B21" s="68">
        <v>60016</v>
      </c>
      <c r="C21" s="67">
        <v>6050</v>
      </c>
      <c r="D21" s="69" t="s">
        <v>117</v>
      </c>
      <c r="E21" s="58">
        <v>2004</v>
      </c>
      <c r="F21" s="70">
        <v>0</v>
      </c>
      <c r="G21" s="70">
        <v>10000</v>
      </c>
      <c r="H21" s="70">
        <v>10000</v>
      </c>
      <c r="I21" s="70">
        <v>0</v>
      </c>
      <c r="J21" s="70">
        <v>0</v>
      </c>
      <c r="K21" s="70">
        <v>0</v>
      </c>
      <c r="L21" s="58"/>
    </row>
    <row r="22" spans="1:12" ht="22.5">
      <c r="A22" s="68">
        <v>750</v>
      </c>
      <c r="B22" s="68">
        <v>75023</v>
      </c>
      <c r="C22" s="67">
        <v>6060</v>
      </c>
      <c r="D22" s="69" t="s">
        <v>58</v>
      </c>
      <c r="E22" s="58">
        <v>2004</v>
      </c>
      <c r="F22" s="70">
        <v>0</v>
      </c>
      <c r="G22" s="70">
        <v>33000</v>
      </c>
      <c r="H22" s="70">
        <v>33000</v>
      </c>
      <c r="I22" s="70">
        <v>0</v>
      </c>
      <c r="J22" s="70">
        <v>0</v>
      </c>
      <c r="K22" s="70">
        <v>0</v>
      </c>
      <c r="L22" s="58"/>
    </row>
    <row r="23" spans="1:12" ht="22.5">
      <c r="A23" s="67">
        <v>801</v>
      </c>
      <c r="B23" s="67">
        <v>80101</v>
      </c>
      <c r="C23" s="67">
        <v>6050</v>
      </c>
      <c r="D23" s="69" t="s">
        <v>59</v>
      </c>
      <c r="E23" s="58" t="s">
        <v>39</v>
      </c>
      <c r="F23" s="70">
        <v>1595777</v>
      </c>
      <c r="G23" s="70">
        <v>512736</v>
      </c>
      <c r="H23" s="70">
        <v>512736</v>
      </c>
      <c r="I23" s="70">
        <v>0</v>
      </c>
      <c r="J23" s="70">
        <v>0</v>
      </c>
      <c r="K23" s="70">
        <v>0</v>
      </c>
      <c r="L23" s="58" t="s">
        <v>40</v>
      </c>
    </row>
    <row r="24" spans="1:12" ht="22.5">
      <c r="A24" s="67">
        <v>801</v>
      </c>
      <c r="B24" s="67">
        <v>80195</v>
      </c>
      <c r="C24" s="67">
        <v>6060</v>
      </c>
      <c r="D24" s="69" t="s">
        <v>78</v>
      </c>
      <c r="E24" s="58">
        <v>2004</v>
      </c>
      <c r="F24" s="70">
        <v>0</v>
      </c>
      <c r="G24" s="70">
        <v>4500</v>
      </c>
      <c r="H24" s="70">
        <v>4500</v>
      </c>
      <c r="I24" s="70">
        <v>0</v>
      </c>
      <c r="J24" s="70">
        <v>0</v>
      </c>
      <c r="K24" s="70">
        <v>0</v>
      </c>
      <c r="L24" s="58"/>
    </row>
    <row r="25" spans="1:12" ht="33.75">
      <c r="A25" s="68">
        <v>900</v>
      </c>
      <c r="B25" s="68">
        <v>90095</v>
      </c>
      <c r="C25" s="67">
        <v>6050</v>
      </c>
      <c r="D25" s="69" t="s">
        <v>60</v>
      </c>
      <c r="E25" s="58">
        <v>2004</v>
      </c>
      <c r="F25" s="70">
        <v>0</v>
      </c>
      <c r="G25" s="70">
        <v>50000</v>
      </c>
      <c r="H25" s="70">
        <v>50000</v>
      </c>
      <c r="I25" s="70">
        <v>0</v>
      </c>
      <c r="J25" s="70">
        <v>0</v>
      </c>
      <c r="K25" s="70">
        <v>0</v>
      </c>
      <c r="L25" s="58"/>
    </row>
    <row r="26" spans="1:12" ht="12.75">
      <c r="A26" s="68">
        <v>900</v>
      </c>
      <c r="B26" s="68">
        <v>90095</v>
      </c>
      <c r="C26" s="67">
        <v>6050</v>
      </c>
      <c r="D26" s="69" t="s">
        <v>61</v>
      </c>
      <c r="E26" s="58">
        <v>2004</v>
      </c>
      <c r="F26" s="70">
        <v>0</v>
      </c>
      <c r="G26" s="70">
        <v>46000</v>
      </c>
      <c r="H26" s="70">
        <v>46000</v>
      </c>
      <c r="I26" s="70"/>
      <c r="J26" s="70"/>
      <c r="K26" s="70"/>
      <c r="L26" s="58"/>
    </row>
    <row r="27" spans="1:12" ht="22.5">
      <c r="A27" s="67">
        <v>900</v>
      </c>
      <c r="B27" s="67">
        <v>90095</v>
      </c>
      <c r="C27" s="67">
        <v>6050</v>
      </c>
      <c r="D27" s="69" t="s">
        <v>62</v>
      </c>
      <c r="E27" s="58" t="s">
        <v>38</v>
      </c>
      <c r="F27" s="70">
        <v>17000</v>
      </c>
      <c r="G27" s="70">
        <v>45000</v>
      </c>
      <c r="H27" s="70">
        <v>45000</v>
      </c>
      <c r="I27" s="70">
        <v>0</v>
      </c>
      <c r="J27" s="70">
        <v>0</v>
      </c>
      <c r="K27" s="70">
        <v>0</v>
      </c>
      <c r="L27" s="58" t="s">
        <v>49</v>
      </c>
    </row>
    <row r="28" spans="1:12" ht="22.5">
      <c r="A28" s="67">
        <v>900</v>
      </c>
      <c r="B28" s="67">
        <v>90095</v>
      </c>
      <c r="C28" s="67">
        <v>6050</v>
      </c>
      <c r="D28" s="69" t="s">
        <v>63</v>
      </c>
      <c r="E28" s="58" t="s">
        <v>38</v>
      </c>
      <c r="F28" s="70">
        <v>10000</v>
      </c>
      <c r="G28" s="70">
        <v>15000</v>
      </c>
      <c r="H28" s="70">
        <v>15000</v>
      </c>
      <c r="I28" s="70">
        <v>0</v>
      </c>
      <c r="J28" s="70">
        <v>0</v>
      </c>
      <c r="K28" s="70">
        <v>0</v>
      </c>
      <c r="L28" s="58" t="s">
        <v>49</v>
      </c>
    </row>
    <row r="29" spans="1:12" ht="33.75">
      <c r="A29" s="67">
        <v>900</v>
      </c>
      <c r="B29" s="67">
        <v>90095</v>
      </c>
      <c r="C29" s="67">
        <v>6050</v>
      </c>
      <c r="D29" s="69" t="s">
        <v>107</v>
      </c>
      <c r="E29" s="58" t="s">
        <v>38</v>
      </c>
      <c r="F29" s="70">
        <v>59000</v>
      </c>
      <c r="G29" s="70">
        <v>4000</v>
      </c>
      <c r="H29" s="70">
        <v>4000</v>
      </c>
      <c r="I29" s="70">
        <v>0</v>
      </c>
      <c r="J29" s="70">
        <v>0</v>
      </c>
      <c r="K29" s="70">
        <v>0</v>
      </c>
      <c r="L29" s="58" t="s">
        <v>49</v>
      </c>
    </row>
    <row r="30" spans="1:12" ht="33.75">
      <c r="A30" s="67">
        <v>900</v>
      </c>
      <c r="B30" s="67">
        <v>90095</v>
      </c>
      <c r="C30" s="67">
        <v>6050</v>
      </c>
      <c r="D30" s="69" t="s">
        <v>64</v>
      </c>
      <c r="E30" s="58">
        <v>2004</v>
      </c>
      <c r="F30" s="70">
        <v>0</v>
      </c>
      <c r="G30" s="70">
        <v>65000</v>
      </c>
      <c r="H30" s="70">
        <v>65000</v>
      </c>
      <c r="I30" s="70">
        <v>0</v>
      </c>
      <c r="J30" s="70">
        <v>0</v>
      </c>
      <c r="K30" s="70">
        <v>0</v>
      </c>
      <c r="L30" s="58"/>
    </row>
    <row r="31" spans="1:12" ht="12.75">
      <c r="A31" s="67">
        <v>900</v>
      </c>
      <c r="B31" s="67">
        <v>90095</v>
      </c>
      <c r="C31" s="67">
        <v>6050</v>
      </c>
      <c r="D31" s="69" t="s">
        <v>65</v>
      </c>
      <c r="E31" s="58">
        <v>2004</v>
      </c>
      <c r="F31" s="70">
        <v>0</v>
      </c>
      <c r="G31" s="70">
        <v>50000</v>
      </c>
      <c r="H31" s="70">
        <v>50000</v>
      </c>
      <c r="I31" s="70">
        <v>0</v>
      </c>
      <c r="J31" s="70">
        <v>0</v>
      </c>
      <c r="K31" s="70">
        <v>0</v>
      </c>
      <c r="L31" s="58"/>
    </row>
    <row r="32" spans="1:12" ht="23.25">
      <c r="A32" s="127" t="s">
        <v>12</v>
      </c>
      <c r="B32" s="145" t="s">
        <v>37</v>
      </c>
      <c r="C32" s="148"/>
      <c r="D32" s="148"/>
      <c r="E32" s="147"/>
      <c r="F32" s="65">
        <f aca="true" t="shared" si="2" ref="F32:K32">SUM(F33:F44)</f>
        <v>0</v>
      </c>
      <c r="G32" s="65">
        <f t="shared" si="2"/>
        <v>9940000</v>
      </c>
      <c r="H32" s="65">
        <f t="shared" si="2"/>
        <v>708703</v>
      </c>
      <c r="I32" s="65">
        <f t="shared" si="2"/>
        <v>9231297</v>
      </c>
      <c r="J32" s="65">
        <f t="shared" si="2"/>
        <v>0</v>
      </c>
      <c r="K32" s="65">
        <f t="shared" si="2"/>
        <v>14703</v>
      </c>
      <c r="L32" s="58"/>
    </row>
    <row r="33" spans="1:12" ht="22.5">
      <c r="A33" s="68">
        <v>600</v>
      </c>
      <c r="B33" s="68">
        <v>60016</v>
      </c>
      <c r="C33" s="67">
        <v>6050</v>
      </c>
      <c r="D33" s="69" t="s">
        <v>66</v>
      </c>
      <c r="E33" s="58" t="s">
        <v>67</v>
      </c>
      <c r="F33" s="70">
        <v>0</v>
      </c>
      <c r="G33" s="70">
        <v>450000</v>
      </c>
      <c r="H33" s="70">
        <v>225000</v>
      </c>
      <c r="I33" s="70">
        <v>225000</v>
      </c>
      <c r="J33" s="70">
        <v>0</v>
      </c>
      <c r="K33" s="70">
        <v>0</v>
      </c>
      <c r="L33" s="58"/>
    </row>
    <row r="34" spans="1:12" ht="22.5">
      <c r="A34" s="68">
        <v>600</v>
      </c>
      <c r="B34" s="68">
        <v>60016</v>
      </c>
      <c r="C34" s="67">
        <v>6050</v>
      </c>
      <c r="D34" s="69" t="s">
        <v>68</v>
      </c>
      <c r="E34" s="58" t="s">
        <v>67</v>
      </c>
      <c r="F34" s="70">
        <v>0</v>
      </c>
      <c r="G34" s="70">
        <v>210000</v>
      </c>
      <c r="H34" s="70">
        <v>160000</v>
      </c>
      <c r="I34" s="70">
        <v>50000</v>
      </c>
      <c r="J34" s="70">
        <v>0</v>
      </c>
      <c r="K34" s="70">
        <v>0</v>
      </c>
      <c r="L34" s="58"/>
    </row>
    <row r="35" spans="1:12" ht="22.5">
      <c r="A35" s="68">
        <v>600</v>
      </c>
      <c r="B35" s="68">
        <v>60016</v>
      </c>
      <c r="C35" s="67">
        <v>6050</v>
      </c>
      <c r="D35" s="69" t="s">
        <v>118</v>
      </c>
      <c r="E35" s="58" t="s">
        <v>67</v>
      </c>
      <c r="F35" s="70">
        <v>0</v>
      </c>
      <c r="G35" s="70">
        <v>300000</v>
      </c>
      <c r="H35" s="70">
        <v>200000</v>
      </c>
      <c r="I35" s="70">
        <v>100000</v>
      </c>
      <c r="J35" s="70">
        <v>0</v>
      </c>
      <c r="K35" s="70">
        <v>0</v>
      </c>
      <c r="L35" s="58"/>
    </row>
    <row r="36" spans="1:12" ht="22.5">
      <c r="A36" s="68">
        <v>600</v>
      </c>
      <c r="B36" s="68">
        <v>60016</v>
      </c>
      <c r="C36" s="67">
        <v>6050</v>
      </c>
      <c r="D36" s="69" t="s">
        <v>69</v>
      </c>
      <c r="E36" s="58" t="s">
        <v>67</v>
      </c>
      <c r="F36" s="70"/>
      <c r="G36" s="70">
        <v>20000</v>
      </c>
      <c r="H36" s="70">
        <v>5000</v>
      </c>
      <c r="I36" s="70">
        <v>15000</v>
      </c>
      <c r="J36" s="70"/>
      <c r="K36" s="70"/>
      <c r="L36" s="58"/>
    </row>
    <row r="37" spans="1:12" ht="22.5">
      <c r="A37" s="68">
        <v>600</v>
      </c>
      <c r="B37" s="68">
        <v>60016</v>
      </c>
      <c r="C37" s="67">
        <v>6050</v>
      </c>
      <c r="D37" s="69" t="s">
        <v>70</v>
      </c>
      <c r="E37" s="58" t="s">
        <v>67</v>
      </c>
      <c r="F37" s="70">
        <v>0</v>
      </c>
      <c r="G37" s="70">
        <v>220000</v>
      </c>
      <c r="H37" s="70">
        <v>25703</v>
      </c>
      <c r="I37" s="70">
        <v>194297</v>
      </c>
      <c r="J37" s="70">
        <v>0</v>
      </c>
      <c r="K37" s="70">
        <v>14703</v>
      </c>
      <c r="L37" s="58"/>
    </row>
    <row r="38" spans="1:12" ht="22.5">
      <c r="A38" s="68">
        <v>600</v>
      </c>
      <c r="B38" s="68">
        <v>60016</v>
      </c>
      <c r="C38" s="67">
        <v>6050</v>
      </c>
      <c r="D38" s="69" t="s">
        <v>71</v>
      </c>
      <c r="E38" s="58" t="s">
        <v>67</v>
      </c>
      <c r="F38" s="70">
        <v>0</v>
      </c>
      <c r="G38" s="70">
        <v>380000</v>
      </c>
      <c r="H38" s="70">
        <v>19000</v>
      </c>
      <c r="I38" s="70">
        <v>361000</v>
      </c>
      <c r="J38" s="70">
        <v>0</v>
      </c>
      <c r="K38" s="70">
        <v>0</v>
      </c>
      <c r="L38" s="58"/>
    </row>
    <row r="39" spans="1:12" ht="22.5">
      <c r="A39" s="68">
        <v>600</v>
      </c>
      <c r="B39" s="68">
        <v>60016</v>
      </c>
      <c r="C39" s="67">
        <v>6050</v>
      </c>
      <c r="D39" s="69" t="s">
        <v>72</v>
      </c>
      <c r="E39" s="58" t="s">
        <v>67</v>
      </c>
      <c r="F39" s="70">
        <v>0</v>
      </c>
      <c r="G39" s="70">
        <v>270000</v>
      </c>
      <c r="H39" s="70">
        <v>14000</v>
      </c>
      <c r="I39" s="70">
        <v>256000</v>
      </c>
      <c r="J39" s="70">
        <v>0</v>
      </c>
      <c r="K39" s="70">
        <v>0</v>
      </c>
      <c r="L39" s="58"/>
    </row>
    <row r="40" spans="1:12" ht="22.5">
      <c r="A40" s="68">
        <v>600</v>
      </c>
      <c r="B40" s="68">
        <v>60016</v>
      </c>
      <c r="C40" s="67">
        <v>6050</v>
      </c>
      <c r="D40" s="69" t="s">
        <v>73</v>
      </c>
      <c r="E40" s="58" t="s">
        <v>67</v>
      </c>
      <c r="F40" s="70">
        <v>0</v>
      </c>
      <c r="G40" s="70">
        <v>90000</v>
      </c>
      <c r="H40" s="70">
        <v>10000</v>
      </c>
      <c r="I40" s="70">
        <v>80000</v>
      </c>
      <c r="J40" s="70">
        <v>0</v>
      </c>
      <c r="K40" s="70">
        <v>0</v>
      </c>
      <c r="L40" s="58"/>
    </row>
    <row r="41" spans="1:12" ht="22.5">
      <c r="A41" s="67">
        <v>926</v>
      </c>
      <c r="B41" s="67">
        <v>92601</v>
      </c>
      <c r="C41" s="67">
        <v>6050</v>
      </c>
      <c r="D41" s="69" t="s">
        <v>77</v>
      </c>
      <c r="E41" s="58" t="s">
        <v>74</v>
      </c>
      <c r="F41" s="70">
        <v>0</v>
      </c>
      <c r="G41" s="70">
        <v>8000000</v>
      </c>
      <c r="H41" s="70">
        <v>50000</v>
      </c>
      <c r="I41" s="70">
        <v>7950000</v>
      </c>
      <c r="J41" s="70">
        <v>0</v>
      </c>
      <c r="K41" s="70">
        <v>0</v>
      </c>
      <c r="L41" s="58"/>
    </row>
    <row r="42" spans="1:12" ht="12.75">
      <c r="A42" s="68"/>
      <c r="B42" s="68"/>
      <c r="C42" s="67"/>
      <c r="D42" s="69"/>
      <c r="E42" s="58"/>
      <c r="F42" s="70"/>
      <c r="G42" s="70"/>
      <c r="H42" s="70"/>
      <c r="I42" s="70"/>
      <c r="J42" s="70"/>
      <c r="K42" s="70"/>
      <c r="L42" s="69"/>
    </row>
    <row r="43" spans="1:12" ht="12.75">
      <c r="A43" s="67"/>
      <c r="B43" s="67"/>
      <c r="C43" s="67"/>
      <c r="D43" s="69"/>
      <c r="E43" s="58"/>
      <c r="F43" s="70"/>
      <c r="G43" s="70"/>
      <c r="H43" s="70"/>
      <c r="I43" s="70"/>
      <c r="J43" s="70"/>
      <c r="K43" s="70"/>
      <c r="L43" s="69"/>
    </row>
    <row r="44" spans="1:12" ht="12.75">
      <c r="A44" s="67"/>
      <c r="B44" s="67"/>
      <c r="C44" s="67"/>
      <c r="D44" s="69"/>
      <c r="E44" s="58"/>
      <c r="F44" s="70"/>
      <c r="G44" s="70"/>
      <c r="H44" s="70"/>
      <c r="I44" s="70"/>
      <c r="J44" s="70"/>
      <c r="K44" s="70"/>
      <c r="L44" s="69"/>
    </row>
    <row r="45" spans="1:12" ht="12.75">
      <c r="A45" s="71"/>
      <c r="B45" s="71"/>
      <c r="C45" s="71"/>
      <c r="D45" s="72"/>
      <c r="E45" s="73"/>
      <c r="F45" s="74"/>
      <c r="G45" s="74"/>
      <c r="H45" s="74"/>
      <c r="I45" s="74"/>
      <c r="J45" s="74"/>
      <c r="K45" s="74"/>
      <c r="L45" s="72"/>
    </row>
    <row r="46" spans="1:12" ht="12.75">
      <c r="A46" s="8"/>
      <c r="B46" s="8"/>
      <c r="C46" s="8"/>
      <c r="D46" s="75"/>
      <c r="E46" s="71"/>
      <c r="F46" s="74"/>
      <c r="G46" s="74"/>
      <c r="H46" s="74"/>
      <c r="I46" s="74"/>
      <c r="J46" s="74"/>
      <c r="K46" s="74"/>
      <c r="L46" s="8"/>
    </row>
    <row r="47" spans="1:12" ht="12.75">
      <c r="A47" s="8"/>
      <c r="B47" s="8"/>
      <c r="C47" s="8"/>
      <c r="D47" s="8"/>
      <c r="E47" s="71"/>
      <c r="F47" s="8"/>
      <c r="G47" s="8"/>
      <c r="H47" s="8"/>
      <c r="I47" s="8"/>
      <c r="J47" s="8"/>
      <c r="K47" s="8"/>
      <c r="L47" s="8"/>
    </row>
    <row r="48" spans="1:12" ht="12.75">
      <c r="A48" s="8"/>
      <c r="B48" s="8"/>
      <c r="C48" s="8"/>
      <c r="D48" s="8"/>
      <c r="E48" s="71"/>
      <c r="F48" s="8"/>
      <c r="G48" s="8"/>
      <c r="H48" s="8"/>
      <c r="I48" s="8"/>
      <c r="J48" s="8"/>
      <c r="K48" s="8"/>
      <c r="L48" s="8"/>
    </row>
  </sheetData>
  <mergeCells count="17">
    <mergeCell ref="B5:K5"/>
    <mergeCell ref="G7:G8"/>
    <mergeCell ref="H7:H8"/>
    <mergeCell ref="I7:I8"/>
    <mergeCell ref="J7:J8"/>
    <mergeCell ref="A7:C7"/>
    <mergeCell ref="D7:D8"/>
    <mergeCell ref="B10:D10"/>
    <mergeCell ref="B11:E11"/>
    <mergeCell ref="B32:E32"/>
    <mergeCell ref="I1:L1"/>
    <mergeCell ref="I2:L2"/>
    <mergeCell ref="I3:L3"/>
    <mergeCell ref="I4:L4"/>
    <mergeCell ref="F7:F8"/>
    <mergeCell ref="K7:K8"/>
    <mergeCell ref="L7:L8"/>
  </mergeCells>
  <printOptions/>
  <pageMargins left="0.3937007874015748" right="0" top="0.1968503937007874" bottom="0.3937007874015748" header="0" footer="0"/>
  <pageSetup horizontalDpi="600" verticalDpi="600" orientation="landscape" paperSize="9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D14"/>
  <sheetViews>
    <sheetView workbookViewId="0" topLeftCell="A1">
      <selection activeCell="E14" sqref="A1:E14"/>
    </sheetView>
  </sheetViews>
  <sheetFormatPr defaultColWidth="9.00390625" defaultRowHeight="12.75"/>
  <cols>
    <col min="1" max="1" width="2.625" style="2" customWidth="1"/>
    <col min="2" max="2" width="5.875" style="7" customWidth="1"/>
    <col min="3" max="3" width="64.25390625" style="2" customWidth="1"/>
    <col min="4" max="4" width="16.75390625" style="53" customWidth="1"/>
    <col min="5" max="6" width="2.625" style="2" customWidth="1"/>
    <col min="7" max="16384" width="9.125" style="2" customWidth="1"/>
  </cols>
  <sheetData>
    <row r="1" spans="3:4" ht="15">
      <c r="C1" s="158" t="s">
        <v>23</v>
      </c>
      <c r="D1" s="158"/>
    </row>
    <row r="2" spans="2:4" ht="18">
      <c r="B2" s="40"/>
      <c r="C2" s="159" t="str">
        <f>Dane!B1</f>
        <v>Uchwały Nr XV/95/2004</v>
      </c>
      <c r="D2" s="159"/>
    </row>
    <row r="3" spans="3:4" ht="18.75">
      <c r="C3" s="156" t="s">
        <v>15</v>
      </c>
      <c r="D3" s="156"/>
    </row>
    <row r="4" spans="3:4" ht="15">
      <c r="C4" s="157" t="str">
        <f>Dane!B2</f>
        <v>z dnia 31 marca 2004 roku</v>
      </c>
      <c r="D4" s="157"/>
    </row>
    <row r="5" spans="2:4" ht="23.25">
      <c r="B5" s="131" t="s">
        <v>108</v>
      </c>
      <c r="C5" s="155"/>
      <c r="D5" s="155"/>
    </row>
    <row r="6" spans="3:4" ht="13.5" thickBot="1">
      <c r="C6" s="7"/>
      <c r="D6" s="5"/>
    </row>
    <row r="7" spans="2:4" s="7" customFormat="1" ht="18.75" thickBot="1">
      <c r="B7" s="41" t="s">
        <v>16</v>
      </c>
      <c r="C7" s="42" t="s">
        <v>2</v>
      </c>
      <c r="D7" s="43" t="s">
        <v>17</v>
      </c>
    </row>
    <row r="8" spans="2:4" ht="15">
      <c r="B8" s="44">
        <v>1</v>
      </c>
      <c r="C8" s="45" t="s">
        <v>18</v>
      </c>
      <c r="D8" s="46">
        <f>'Załącznik Nr 1'!J8</f>
        <v>17572848</v>
      </c>
    </row>
    <row r="9" spans="2:4" ht="15">
      <c r="B9" s="47">
        <v>2</v>
      </c>
      <c r="C9" s="48" t="s">
        <v>113</v>
      </c>
      <c r="D9" s="49">
        <v>1125000</v>
      </c>
    </row>
    <row r="10" spans="2:4" ht="15">
      <c r="B10" s="47">
        <v>3</v>
      </c>
      <c r="C10" s="48" t="s">
        <v>19</v>
      </c>
      <c r="D10" s="49">
        <v>0</v>
      </c>
    </row>
    <row r="11" spans="2:4" ht="15">
      <c r="B11" s="47">
        <v>4</v>
      </c>
      <c r="C11" s="48" t="s">
        <v>20</v>
      </c>
      <c r="D11" s="49">
        <f>SUM(D8:D10)</f>
        <v>18697848</v>
      </c>
    </row>
    <row r="12" spans="2:4" ht="15">
      <c r="B12" s="47">
        <v>5</v>
      </c>
      <c r="C12" s="48" t="s">
        <v>21</v>
      </c>
      <c r="D12" s="49">
        <f>'Załacznik Nr 2'!J9</f>
        <v>18529848</v>
      </c>
    </row>
    <row r="13" spans="2:4" ht="15">
      <c r="B13" s="47">
        <v>6</v>
      </c>
      <c r="C13" s="48" t="s">
        <v>41</v>
      </c>
      <c r="D13" s="49">
        <v>168000</v>
      </c>
    </row>
    <row r="14" spans="2:4" ht="15.75" thickBot="1">
      <c r="B14" s="50">
        <v>7</v>
      </c>
      <c r="C14" s="51" t="s">
        <v>22</v>
      </c>
      <c r="D14" s="52">
        <f>SUM(D11-D12-D13)</f>
        <v>0</v>
      </c>
    </row>
  </sheetData>
  <mergeCells count="5">
    <mergeCell ref="B5:D5"/>
    <mergeCell ref="C3:D3"/>
    <mergeCell ref="C4:D4"/>
    <mergeCell ref="C1:D1"/>
    <mergeCell ref="C2:D2"/>
  </mergeCells>
  <printOptions/>
  <pageMargins left="0.984251968503937" right="0" top="0.3937007874015748" bottom="0.5905511811023623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44"/>
  <sheetViews>
    <sheetView zoomScale="75" zoomScaleNormal="75" workbookViewId="0" topLeftCell="A1">
      <selection activeCell="F16" sqref="F16"/>
    </sheetView>
  </sheetViews>
  <sheetFormatPr defaultColWidth="9.00390625" defaultRowHeight="12.75"/>
  <cols>
    <col min="1" max="1" width="4.75390625" style="2" customWidth="1"/>
    <col min="2" max="2" width="4.75390625" style="3" customWidth="1"/>
    <col min="3" max="3" width="8.25390625" style="3" customWidth="1"/>
    <col min="4" max="4" width="6.25390625" style="3" customWidth="1"/>
    <col min="5" max="5" width="2.875" style="3" customWidth="1"/>
    <col min="6" max="6" width="58.625" style="4" customWidth="1"/>
    <col min="7" max="7" width="14.875" style="4" customWidth="1"/>
    <col min="8" max="9" width="13.25390625" style="4" customWidth="1"/>
    <col min="10" max="10" width="14.875" style="4" customWidth="1"/>
    <col min="11" max="12" width="2.75390625" style="4" customWidth="1"/>
    <col min="13" max="16384" width="9.125" style="2" customWidth="1"/>
  </cols>
  <sheetData>
    <row r="1" spans="6:10" ht="15">
      <c r="F1" s="167" t="s">
        <v>0</v>
      </c>
      <c r="G1" s="167"/>
      <c r="H1" s="167"/>
      <c r="I1" s="167"/>
      <c r="J1" s="168"/>
    </row>
    <row r="2" spans="6:10" ht="18">
      <c r="F2" s="169" t="str">
        <f>Dane!B1</f>
        <v>Uchwały Nr XV/95/2004</v>
      </c>
      <c r="G2" s="169"/>
      <c r="H2" s="169"/>
      <c r="I2" s="169"/>
      <c r="J2" s="170"/>
    </row>
    <row r="3" spans="6:10" ht="18.75">
      <c r="F3" s="171" t="s">
        <v>15</v>
      </c>
      <c r="G3" s="159"/>
      <c r="H3" s="159"/>
      <c r="I3" s="159"/>
      <c r="J3" s="159"/>
    </row>
    <row r="4" spans="6:10" ht="15">
      <c r="F4" s="172" t="str">
        <f>Dane!B2</f>
        <v>z dnia 31 marca 2004 roku</v>
      </c>
      <c r="G4" s="172"/>
      <c r="H4" s="172"/>
      <c r="I4" s="172"/>
      <c r="J4" s="168"/>
    </row>
    <row r="5" spans="2:10" ht="23.25">
      <c r="B5" s="162" t="s">
        <v>109</v>
      </c>
      <c r="C5" s="163"/>
      <c r="D5" s="163"/>
      <c r="E5" s="163"/>
      <c r="F5" s="163"/>
      <c r="G5" s="163"/>
      <c r="H5" s="163"/>
      <c r="I5" s="163"/>
      <c r="J5" s="163"/>
    </row>
    <row r="6" spans="3:9" ht="12.75">
      <c r="C6" s="6"/>
      <c r="D6" s="7"/>
      <c r="E6" s="7"/>
      <c r="F6" s="7"/>
      <c r="G6" s="7"/>
      <c r="H6" s="7"/>
      <c r="I6" s="7"/>
    </row>
    <row r="7" spans="2:12" s="8" customFormat="1" ht="28.5">
      <c r="B7" s="164" t="s">
        <v>1</v>
      </c>
      <c r="C7" s="165"/>
      <c r="D7" s="165"/>
      <c r="E7" s="166"/>
      <c r="F7" s="9" t="s">
        <v>2</v>
      </c>
      <c r="G7" s="10" t="s">
        <v>42</v>
      </c>
      <c r="H7" s="10" t="s">
        <v>9</v>
      </c>
      <c r="I7" s="10" t="s">
        <v>10</v>
      </c>
      <c r="J7" s="11" t="s">
        <v>75</v>
      </c>
      <c r="K7" s="12"/>
      <c r="L7" s="12"/>
    </row>
    <row r="8" spans="2:10" ht="21" thickBot="1">
      <c r="B8" s="13" t="s">
        <v>3</v>
      </c>
      <c r="C8" s="13" t="s">
        <v>8</v>
      </c>
      <c r="D8" s="13" t="s">
        <v>7</v>
      </c>
      <c r="E8" s="13" t="s">
        <v>11</v>
      </c>
      <c r="F8" s="14" t="s">
        <v>4</v>
      </c>
      <c r="G8" s="15">
        <v>17581228</v>
      </c>
      <c r="H8" s="15">
        <f>SUM(H10:H17)</f>
        <v>101831</v>
      </c>
      <c r="I8" s="15">
        <f>SUM(I10:I17)</f>
        <v>93451</v>
      </c>
      <c r="J8" s="16">
        <f>SUM(G8-H8+I8)</f>
        <v>17572848</v>
      </c>
    </row>
    <row r="9" spans="2:10" ht="21" thickTop="1">
      <c r="B9" s="160" t="s">
        <v>25</v>
      </c>
      <c r="C9" s="161"/>
      <c r="D9" s="161"/>
      <c r="E9" s="161"/>
      <c r="F9" s="161"/>
      <c r="G9" s="17"/>
      <c r="H9" s="17"/>
      <c r="I9" s="18"/>
      <c r="J9" s="19"/>
    </row>
    <row r="10" spans="2:11" ht="24">
      <c r="B10" s="20">
        <v>600</v>
      </c>
      <c r="C10" s="20">
        <v>60016</v>
      </c>
      <c r="D10" s="20" t="s">
        <v>129</v>
      </c>
      <c r="E10" s="21"/>
      <c r="F10" s="22" t="s">
        <v>96</v>
      </c>
      <c r="G10" s="23">
        <v>0</v>
      </c>
      <c r="H10" s="23"/>
      <c r="I10" s="23">
        <v>14703</v>
      </c>
      <c r="J10" s="24">
        <f aca="true" t="shared" si="0" ref="J10:J18">SUM(G10-H10+I10)</f>
        <v>14703</v>
      </c>
      <c r="K10" s="12"/>
    </row>
    <row r="11" spans="2:11" ht="24">
      <c r="B11" s="25">
        <v>758</v>
      </c>
      <c r="C11" s="25">
        <v>75801</v>
      </c>
      <c r="D11" s="20">
        <v>2920</v>
      </c>
      <c r="E11" s="21"/>
      <c r="F11" s="22" t="s">
        <v>92</v>
      </c>
      <c r="G11" s="23">
        <v>6977576</v>
      </c>
      <c r="H11" s="23"/>
      <c r="I11" s="23">
        <v>46280</v>
      </c>
      <c r="J11" s="24">
        <f t="shared" si="0"/>
        <v>7023856</v>
      </c>
      <c r="K11" s="12"/>
    </row>
    <row r="12" spans="2:11" ht="36">
      <c r="B12" s="25">
        <v>852</v>
      </c>
      <c r="C12" s="25">
        <v>85213</v>
      </c>
      <c r="D12" s="20">
        <v>2010</v>
      </c>
      <c r="E12" s="21" t="s">
        <v>91</v>
      </c>
      <c r="F12" s="22" t="s">
        <v>93</v>
      </c>
      <c r="G12" s="23">
        <v>30600</v>
      </c>
      <c r="H12" s="23"/>
      <c r="I12" s="23">
        <v>2380</v>
      </c>
      <c r="J12" s="24">
        <f t="shared" si="0"/>
        <v>32980</v>
      </c>
      <c r="K12" s="12"/>
    </row>
    <row r="13" spans="2:11" ht="24">
      <c r="B13" s="25">
        <v>852</v>
      </c>
      <c r="C13" s="25">
        <v>85214</v>
      </c>
      <c r="D13" s="20">
        <v>2010</v>
      </c>
      <c r="E13" s="21" t="s">
        <v>91</v>
      </c>
      <c r="F13" s="22" t="s">
        <v>94</v>
      </c>
      <c r="G13" s="23">
        <v>588841</v>
      </c>
      <c r="H13" s="23">
        <v>20841</v>
      </c>
      <c r="I13" s="23"/>
      <c r="J13" s="24">
        <f t="shared" si="0"/>
        <v>568000</v>
      </c>
      <c r="K13" s="12"/>
    </row>
    <row r="14" spans="2:11" ht="24">
      <c r="B14" s="25">
        <v>852</v>
      </c>
      <c r="C14" s="25">
        <v>85216</v>
      </c>
      <c r="D14" s="20">
        <v>2010</v>
      </c>
      <c r="E14" s="21" t="s">
        <v>91</v>
      </c>
      <c r="F14" s="22" t="s">
        <v>95</v>
      </c>
      <c r="G14" s="24">
        <v>96590</v>
      </c>
      <c r="H14" s="24">
        <v>80990</v>
      </c>
      <c r="I14" s="23"/>
      <c r="J14" s="24">
        <f t="shared" si="0"/>
        <v>15600</v>
      </c>
      <c r="K14" s="12"/>
    </row>
    <row r="15" spans="2:11" ht="24">
      <c r="B15" s="20">
        <v>900</v>
      </c>
      <c r="C15" s="20">
        <v>90015</v>
      </c>
      <c r="D15" s="20">
        <v>2010</v>
      </c>
      <c r="E15" s="21" t="s">
        <v>91</v>
      </c>
      <c r="F15" s="22" t="s">
        <v>106</v>
      </c>
      <c r="G15" s="23">
        <v>0</v>
      </c>
      <c r="H15" s="23"/>
      <c r="I15" s="23">
        <v>18588</v>
      </c>
      <c r="J15" s="24">
        <f t="shared" si="0"/>
        <v>18588</v>
      </c>
      <c r="K15" s="12"/>
    </row>
    <row r="16" spans="2:11" ht="24">
      <c r="B16" s="25">
        <v>900</v>
      </c>
      <c r="C16" s="25">
        <v>90095</v>
      </c>
      <c r="D16" s="20">
        <v>2700</v>
      </c>
      <c r="E16" s="21" t="s">
        <v>119</v>
      </c>
      <c r="F16" s="22" t="s">
        <v>120</v>
      </c>
      <c r="G16" s="23">
        <v>0</v>
      </c>
      <c r="H16" s="23"/>
      <c r="I16" s="23">
        <v>11500</v>
      </c>
      <c r="J16" s="24">
        <f t="shared" si="0"/>
        <v>11500</v>
      </c>
      <c r="K16" s="12"/>
    </row>
    <row r="17" spans="2:11" ht="15">
      <c r="B17" s="25"/>
      <c r="C17" s="25"/>
      <c r="D17" s="20"/>
      <c r="E17" s="21"/>
      <c r="F17" s="22"/>
      <c r="G17" s="23"/>
      <c r="H17" s="23"/>
      <c r="I17" s="23"/>
      <c r="J17" s="24">
        <f t="shared" si="0"/>
        <v>0</v>
      </c>
      <c r="K17" s="12"/>
    </row>
    <row r="18" spans="2:10" ht="20.25" customHeight="1">
      <c r="B18" s="26"/>
      <c r="C18" s="26"/>
      <c r="D18" s="26"/>
      <c r="E18" s="27"/>
      <c r="F18" s="28"/>
      <c r="G18" s="29"/>
      <c r="H18" s="29"/>
      <c r="I18" s="29"/>
      <c r="J18" s="24">
        <f t="shared" si="0"/>
        <v>0</v>
      </c>
    </row>
    <row r="19" spans="6:10" ht="20.25" customHeight="1">
      <c r="F19" s="30"/>
      <c r="G19" s="31"/>
      <c r="H19" s="31"/>
      <c r="I19" s="31"/>
      <c r="J19" s="32"/>
    </row>
    <row r="20" spans="3:10" ht="25.5">
      <c r="C20" s="33"/>
      <c r="D20" s="33"/>
      <c r="E20" s="33"/>
      <c r="F20" s="34"/>
      <c r="G20" s="35"/>
      <c r="H20" s="35"/>
      <c r="I20" s="35"/>
      <c r="J20" s="35"/>
    </row>
    <row r="21" spans="6:10" ht="12.75">
      <c r="F21" s="35"/>
      <c r="G21" s="35"/>
      <c r="H21" s="35"/>
      <c r="I21" s="35"/>
      <c r="J21" s="35"/>
    </row>
    <row r="22" spans="6:10" ht="12.75">
      <c r="F22" s="35"/>
      <c r="G22" s="35"/>
      <c r="H22" s="35"/>
      <c r="I22" s="35"/>
      <c r="J22" s="35"/>
    </row>
    <row r="23" spans="6:10" ht="12.75">
      <c r="F23" s="35"/>
      <c r="G23" s="35"/>
      <c r="H23" s="35"/>
      <c r="I23" s="35"/>
      <c r="J23" s="35"/>
    </row>
    <row r="24" spans="6:10" ht="12.75">
      <c r="F24" s="35"/>
      <c r="G24" s="35"/>
      <c r="H24" s="35"/>
      <c r="I24" s="35"/>
      <c r="J24" s="35"/>
    </row>
    <row r="25" spans="6:10" ht="12.75">
      <c r="F25" s="35"/>
      <c r="G25" s="35"/>
      <c r="H25" s="35"/>
      <c r="I25" s="35"/>
      <c r="J25" s="35"/>
    </row>
    <row r="26" spans="6:10" ht="12.75">
      <c r="F26" s="35"/>
      <c r="G26" s="35"/>
      <c r="H26" s="35"/>
      <c r="I26" s="35"/>
      <c r="J26" s="35"/>
    </row>
    <row r="27" spans="6:10" ht="12.75">
      <c r="F27" s="35"/>
      <c r="G27" s="35"/>
      <c r="H27" s="35"/>
      <c r="I27" s="35"/>
      <c r="J27" s="35"/>
    </row>
    <row r="28" spans="6:10" ht="12.75">
      <c r="F28" s="35"/>
      <c r="G28" s="35"/>
      <c r="H28" s="35"/>
      <c r="I28" s="35"/>
      <c r="J28" s="35"/>
    </row>
    <row r="29" spans="6:10" ht="12.75">
      <c r="F29" s="35"/>
      <c r="G29" s="35"/>
      <c r="H29" s="35"/>
      <c r="I29" s="35"/>
      <c r="J29" s="35"/>
    </row>
    <row r="30" spans="6:10" ht="12.75">
      <c r="F30" s="35"/>
      <c r="G30" s="35"/>
      <c r="H30" s="35"/>
      <c r="I30" s="35"/>
      <c r="J30" s="35"/>
    </row>
    <row r="31" spans="6:10" ht="12.75">
      <c r="F31" s="35"/>
      <c r="G31" s="35"/>
      <c r="H31" s="35"/>
      <c r="I31" s="35"/>
      <c r="J31" s="35"/>
    </row>
    <row r="32" spans="6:10" ht="12.75">
      <c r="F32" s="35"/>
      <c r="G32" s="35"/>
      <c r="H32" s="35"/>
      <c r="I32" s="35"/>
      <c r="J32" s="35"/>
    </row>
    <row r="33" spans="6:10" ht="12.75">
      <c r="F33" s="35"/>
      <c r="G33" s="35"/>
      <c r="H33" s="35"/>
      <c r="I33" s="35"/>
      <c r="J33" s="35"/>
    </row>
    <row r="34" spans="6:10" ht="12.75">
      <c r="F34" s="35"/>
      <c r="G34" s="35"/>
      <c r="H34" s="35"/>
      <c r="I34" s="35"/>
      <c r="J34" s="35"/>
    </row>
    <row r="35" spans="6:10" ht="12.75">
      <c r="F35" s="35"/>
      <c r="G35" s="35"/>
      <c r="H35" s="35"/>
      <c r="I35" s="35"/>
      <c r="J35" s="35"/>
    </row>
    <row r="36" spans="6:10" ht="12.75">
      <c r="F36" s="35"/>
      <c r="G36" s="35"/>
      <c r="H36" s="35"/>
      <c r="I36" s="35"/>
      <c r="J36" s="35"/>
    </row>
    <row r="37" spans="6:10" ht="12.75">
      <c r="F37" s="35"/>
      <c r="G37" s="35"/>
      <c r="H37" s="35"/>
      <c r="I37" s="35"/>
      <c r="J37" s="35"/>
    </row>
    <row r="38" spans="6:10" ht="12.75">
      <c r="F38" s="35"/>
      <c r="G38" s="35"/>
      <c r="H38" s="35"/>
      <c r="I38" s="35"/>
      <c r="J38" s="35"/>
    </row>
    <row r="39" spans="6:10" ht="12.75">
      <c r="F39" s="35"/>
      <c r="G39" s="35"/>
      <c r="H39" s="35"/>
      <c r="I39" s="35"/>
      <c r="J39" s="35"/>
    </row>
    <row r="40" spans="6:10" ht="12.75">
      <c r="F40" s="35"/>
      <c r="G40" s="35"/>
      <c r="H40" s="35"/>
      <c r="I40" s="35"/>
      <c r="J40" s="35"/>
    </row>
    <row r="41" spans="6:10" ht="12.75">
      <c r="F41" s="35"/>
      <c r="G41" s="35"/>
      <c r="H41" s="35"/>
      <c r="I41" s="35"/>
      <c r="J41" s="35"/>
    </row>
    <row r="42" spans="6:10" ht="12.75">
      <c r="F42" s="35"/>
      <c r="G42" s="35"/>
      <c r="H42" s="35"/>
      <c r="I42" s="35"/>
      <c r="J42" s="35"/>
    </row>
    <row r="43" spans="6:10" ht="12.75">
      <c r="F43" s="35"/>
      <c r="G43" s="35"/>
      <c r="H43" s="35"/>
      <c r="I43" s="35"/>
      <c r="J43" s="35"/>
    </row>
    <row r="44" spans="6:10" ht="12.75">
      <c r="F44" s="35"/>
      <c r="G44" s="35"/>
      <c r="H44" s="35"/>
      <c r="I44" s="35"/>
      <c r="J44" s="35"/>
    </row>
  </sheetData>
  <mergeCells count="7">
    <mergeCell ref="B9:F9"/>
    <mergeCell ref="B5:J5"/>
    <mergeCell ref="B7:E7"/>
    <mergeCell ref="F1:J1"/>
    <mergeCell ref="F2:J2"/>
    <mergeCell ref="F3:J3"/>
    <mergeCell ref="F4:J4"/>
  </mergeCells>
  <printOptions/>
  <pageMargins left="0" right="0" top="0.3937007874015748" bottom="0.5905511811023623" header="0" footer="0"/>
  <pageSetup horizontalDpi="600" verticalDpi="600" orientation="landscape" paperSize="9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N80"/>
  <sheetViews>
    <sheetView zoomScale="75" zoomScaleNormal="75" workbookViewId="0" topLeftCell="A2">
      <selection activeCell="F20" sqref="F20"/>
    </sheetView>
  </sheetViews>
  <sheetFormatPr defaultColWidth="9.00390625" defaultRowHeight="12.75"/>
  <cols>
    <col min="1" max="1" width="4.875" style="2" customWidth="1"/>
    <col min="2" max="2" width="5.375" style="36" customWidth="1"/>
    <col min="3" max="3" width="7.625" style="36" customWidth="1"/>
    <col min="4" max="4" width="6.00390625" style="36" customWidth="1"/>
    <col min="5" max="5" width="4.125" style="36" customWidth="1"/>
    <col min="6" max="6" width="60.375" style="4" customWidth="1"/>
    <col min="7" max="7" width="14.875" style="4" customWidth="1"/>
    <col min="8" max="9" width="12.875" style="4" customWidth="1"/>
    <col min="10" max="10" width="14.875" style="35" customWidth="1"/>
    <col min="11" max="12" width="2.75390625" style="4" customWidth="1"/>
    <col min="13" max="13" width="9.125" style="2" customWidth="1"/>
    <col min="14" max="14" width="13.75390625" style="2" customWidth="1"/>
    <col min="15" max="16384" width="9.125" style="2" customWidth="1"/>
  </cols>
  <sheetData>
    <row r="1" ht="12.75" hidden="1"/>
    <row r="2" spans="6:10" ht="15">
      <c r="F2" s="167" t="s">
        <v>5</v>
      </c>
      <c r="G2" s="173"/>
      <c r="H2" s="173"/>
      <c r="I2" s="173"/>
      <c r="J2" s="173"/>
    </row>
    <row r="3" spans="6:10" ht="18">
      <c r="F3" s="169" t="str">
        <f>Dane!B1</f>
        <v>Uchwały Nr XV/95/2004</v>
      </c>
      <c r="G3" s="174"/>
      <c r="H3" s="174"/>
      <c r="I3" s="174"/>
      <c r="J3" s="174"/>
    </row>
    <row r="4" spans="6:10" ht="18.75">
      <c r="F4" s="171" t="s">
        <v>15</v>
      </c>
      <c r="G4" s="159"/>
      <c r="H4" s="159"/>
      <c r="I4" s="159"/>
      <c r="J4" s="159"/>
    </row>
    <row r="5" spans="6:10" ht="15">
      <c r="F5" s="172" t="str">
        <f>Dane!B2</f>
        <v>z dnia 31 marca 2004 roku</v>
      </c>
      <c r="G5" s="173"/>
      <c r="H5" s="173"/>
      <c r="I5" s="173"/>
      <c r="J5" s="173"/>
    </row>
    <row r="6" spans="2:10" ht="23.25">
      <c r="B6" s="162" t="s">
        <v>110</v>
      </c>
      <c r="C6" s="155"/>
      <c r="D6" s="155"/>
      <c r="E6" s="155"/>
      <c r="F6" s="155"/>
      <c r="G6" s="155"/>
      <c r="H6" s="155"/>
      <c r="I6" s="155"/>
      <c r="J6" s="163"/>
    </row>
    <row r="7" spans="2:9" ht="12.75">
      <c r="B7" s="175"/>
      <c r="C7" s="176"/>
      <c r="D7" s="176"/>
      <c r="E7" s="176"/>
      <c r="F7" s="176"/>
      <c r="G7" s="176"/>
      <c r="H7" s="176"/>
      <c r="I7" s="176"/>
    </row>
    <row r="8" spans="2:10" ht="28.5">
      <c r="B8" s="177" t="s">
        <v>1</v>
      </c>
      <c r="C8" s="178"/>
      <c r="D8" s="178"/>
      <c r="E8" s="166"/>
      <c r="F8" s="9" t="s">
        <v>2</v>
      </c>
      <c r="G8" s="10" t="s">
        <v>42</v>
      </c>
      <c r="H8" s="10" t="s">
        <v>9</v>
      </c>
      <c r="I8" s="10" t="s">
        <v>10</v>
      </c>
      <c r="J8" s="11" t="s">
        <v>76</v>
      </c>
    </row>
    <row r="9" spans="2:14" ht="21" thickBot="1">
      <c r="B9" s="13" t="s">
        <v>3</v>
      </c>
      <c r="C9" s="13" t="s">
        <v>8</v>
      </c>
      <c r="D9" s="13" t="s">
        <v>7</v>
      </c>
      <c r="E9" s="13" t="s">
        <v>11</v>
      </c>
      <c r="F9" s="14" t="s">
        <v>6</v>
      </c>
      <c r="G9" s="15">
        <v>18413228</v>
      </c>
      <c r="H9" s="15">
        <f>SUM(H11:H74)</f>
        <v>101831</v>
      </c>
      <c r="I9" s="15">
        <f>SUM(I11:I74)</f>
        <v>218451</v>
      </c>
      <c r="J9" s="16">
        <f>SUM(G9-H9+I9)</f>
        <v>18529848</v>
      </c>
      <c r="N9" s="37"/>
    </row>
    <row r="10" spans="2:10" ht="21" thickTop="1">
      <c r="B10" s="160" t="s">
        <v>24</v>
      </c>
      <c r="C10" s="161"/>
      <c r="D10" s="161"/>
      <c r="E10" s="161"/>
      <c r="F10" s="161"/>
      <c r="G10" s="17"/>
      <c r="H10" s="17"/>
      <c r="I10" s="18"/>
      <c r="J10" s="19"/>
    </row>
    <row r="11" spans="2:10" ht="24">
      <c r="B11" s="25">
        <v>600</v>
      </c>
      <c r="C11" s="25">
        <v>60016</v>
      </c>
      <c r="D11" s="25">
        <v>6050</v>
      </c>
      <c r="E11" s="21"/>
      <c r="F11" s="22" t="s">
        <v>97</v>
      </c>
      <c r="G11" s="23">
        <v>1184000</v>
      </c>
      <c r="H11" s="23"/>
      <c r="I11" s="23">
        <v>139703</v>
      </c>
      <c r="J11" s="24">
        <f aca="true" t="shared" si="0" ref="J11:J20">SUM(G11-H11+I11)</f>
        <v>1323703</v>
      </c>
    </row>
    <row r="12" spans="2:10" ht="24">
      <c r="B12" s="25">
        <v>801</v>
      </c>
      <c r="C12" s="25">
        <v>80195</v>
      </c>
      <c r="D12" s="25">
        <v>4440</v>
      </c>
      <c r="E12" s="21"/>
      <c r="F12" s="22" t="s">
        <v>101</v>
      </c>
      <c r="G12" s="23">
        <v>0</v>
      </c>
      <c r="H12" s="23"/>
      <c r="I12" s="23">
        <v>44480</v>
      </c>
      <c r="J12" s="24">
        <f t="shared" si="0"/>
        <v>44480</v>
      </c>
    </row>
    <row r="13" spans="2:10" ht="36">
      <c r="B13" s="20">
        <v>852</v>
      </c>
      <c r="C13" s="20">
        <v>85213</v>
      </c>
      <c r="D13" s="25">
        <v>4130</v>
      </c>
      <c r="E13" s="21" t="s">
        <v>91</v>
      </c>
      <c r="F13" s="22" t="s">
        <v>103</v>
      </c>
      <c r="G13" s="23">
        <v>30600</v>
      </c>
      <c r="H13" s="23"/>
      <c r="I13" s="23">
        <v>2380</v>
      </c>
      <c r="J13" s="24">
        <f t="shared" si="0"/>
        <v>32980</v>
      </c>
    </row>
    <row r="14" spans="2:10" ht="24">
      <c r="B14" s="20">
        <v>852</v>
      </c>
      <c r="C14" s="20">
        <v>85214</v>
      </c>
      <c r="D14" s="25">
        <v>3110</v>
      </c>
      <c r="E14" s="21" t="s">
        <v>91</v>
      </c>
      <c r="F14" s="22" t="s">
        <v>104</v>
      </c>
      <c r="G14" s="23">
        <v>553841</v>
      </c>
      <c r="H14" s="23">
        <v>20841</v>
      </c>
      <c r="I14" s="23"/>
      <c r="J14" s="24">
        <f t="shared" si="0"/>
        <v>533000</v>
      </c>
    </row>
    <row r="15" spans="2:10" ht="24">
      <c r="B15" s="20">
        <v>852</v>
      </c>
      <c r="C15" s="20">
        <v>85216</v>
      </c>
      <c r="D15" s="25">
        <v>3110</v>
      </c>
      <c r="E15" s="21" t="s">
        <v>91</v>
      </c>
      <c r="F15" s="22" t="s">
        <v>105</v>
      </c>
      <c r="G15" s="23">
        <v>96590</v>
      </c>
      <c r="H15" s="23">
        <v>80990</v>
      </c>
      <c r="I15" s="23"/>
      <c r="J15" s="24">
        <f t="shared" si="0"/>
        <v>15600</v>
      </c>
    </row>
    <row r="16" spans="2:10" ht="24">
      <c r="B16" s="25">
        <v>854</v>
      </c>
      <c r="C16" s="25">
        <v>85495</v>
      </c>
      <c r="D16" s="25">
        <v>4440</v>
      </c>
      <c r="E16" s="21"/>
      <c r="F16" s="22" t="s">
        <v>102</v>
      </c>
      <c r="G16" s="23">
        <v>0</v>
      </c>
      <c r="H16" s="23"/>
      <c r="I16" s="23">
        <v>1800</v>
      </c>
      <c r="J16" s="24">
        <f t="shared" si="0"/>
        <v>1800</v>
      </c>
    </row>
    <row r="17" spans="2:10" ht="24">
      <c r="B17" s="25">
        <v>900</v>
      </c>
      <c r="C17" s="25">
        <v>90015</v>
      </c>
      <c r="D17" s="25">
        <v>4210</v>
      </c>
      <c r="E17" s="21"/>
      <c r="F17" s="22" t="s">
        <v>98</v>
      </c>
      <c r="G17" s="23">
        <v>51000</v>
      </c>
      <c r="H17" s="23"/>
      <c r="I17" s="23">
        <v>3965</v>
      </c>
      <c r="J17" s="24">
        <f t="shared" si="0"/>
        <v>54965</v>
      </c>
    </row>
    <row r="18" spans="2:10" ht="24">
      <c r="B18" s="25">
        <v>900</v>
      </c>
      <c r="C18" s="25">
        <v>90015</v>
      </c>
      <c r="D18" s="25">
        <v>4260</v>
      </c>
      <c r="E18" s="21"/>
      <c r="F18" s="22" t="s">
        <v>99</v>
      </c>
      <c r="G18" s="23">
        <v>145000</v>
      </c>
      <c r="H18" s="23"/>
      <c r="I18" s="23">
        <v>11297</v>
      </c>
      <c r="J18" s="24">
        <f t="shared" si="0"/>
        <v>156297</v>
      </c>
    </row>
    <row r="19" spans="2:10" ht="24">
      <c r="B19" s="20">
        <v>900</v>
      </c>
      <c r="C19" s="20">
        <v>90015</v>
      </c>
      <c r="D19" s="25">
        <v>4300</v>
      </c>
      <c r="E19" s="21"/>
      <c r="F19" s="22" t="s">
        <v>100</v>
      </c>
      <c r="G19" s="23">
        <v>51000</v>
      </c>
      <c r="H19" s="23"/>
      <c r="I19" s="23">
        <v>3326</v>
      </c>
      <c r="J19" s="24">
        <f t="shared" si="0"/>
        <v>54326</v>
      </c>
    </row>
    <row r="20" spans="2:10" ht="24">
      <c r="B20" s="25">
        <v>900</v>
      </c>
      <c r="C20" s="25">
        <v>90095</v>
      </c>
      <c r="D20" s="25">
        <v>4210</v>
      </c>
      <c r="E20" s="21" t="s">
        <v>119</v>
      </c>
      <c r="F20" s="22" t="s">
        <v>121</v>
      </c>
      <c r="G20" s="23">
        <v>0</v>
      </c>
      <c r="H20" s="23"/>
      <c r="I20" s="23">
        <v>11500</v>
      </c>
      <c r="J20" s="24">
        <f t="shared" si="0"/>
        <v>11500</v>
      </c>
    </row>
    <row r="21" spans="2:10" ht="15">
      <c r="B21" s="25"/>
      <c r="C21" s="25"/>
      <c r="D21" s="25"/>
      <c r="E21" s="21"/>
      <c r="F21" s="22"/>
      <c r="G21" s="23"/>
      <c r="H21" s="23"/>
      <c r="I21" s="23"/>
      <c r="J21" s="24">
        <f aca="true" t="shared" si="1" ref="J21:J72">SUM(G21-H21+I21)</f>
        <v>0</v>
      </c>
    </row>
    <row r="22" spans="2:10" ht="15">
      <c r="B22" s="25"/>
      <c r="C22" s="25"/>
      <c r="D22" s="25"/>
      <c r="E22" s="21"/>
      <c r="F22" s="22"/>
      <c r="G22" s="23"/>
      <c r="H22" s="23"/>
      <c r="I22" s="23"/>
      <c r="J22" s="24">
        <f t="shared" si="1"/>
        <v>0</v>
      </c>
    </row>
    <row r="23" spans="2:10" ht="15">
      <c r="B23" s="25"/>
      <c r="C23" s="25"/>
      <c r="D23" s="25"/>
      <c r="E23" s="21"/>
      <c r="F23" s="22"/>
      <c r="G23" s="23"/>
      <c r="H23" s="23"/>
      <c r="I23" s="23"/>
      <c r="J23" s="24">
        <f t="shared" si="1"/>
        <v>0</v>
      </c>
    </row>
    <row r="24" spans="2:10" ht="15">
      <c r="B24" s="25"/>
      <c r="C24" s="25"/>
      <c r="D24" s="25"/>
      <c r="E24" s="21"/>
      <c r="F24" s="22"/>
      <c r="G24" s="23"/>
      <c r="H24" s="23"/>
      <c r="I24" s="23"/>
      <c r="J24" s="24">
        <f t="shared" si="1"/>
        <v>0</v>
      </c>
    </row>
    <row r="25" spans="2:10" ht="15">
      <c r="B25" s="25"/>
      <c r="C25" s="25"/>
      <c r="D25" s="25"/>
      <c r="E25" s="21"/>
      <c r="F25" s="22"/>
      <c r="G25" s="23"/>
      <c r="H25" s="23"/>
      <c r="I25" s="23"/>
      <c r="J25" s="24">
        <f t="shared" si="1"/>
        <v>0</v>
      </c>
    </row>
    <row r="26" spans="2:10" ht="15">
      <c r="B26" s="20"/>
      <c r="C26" s="20"/>
      <c r="D26" s="25"/>
      <c r="E26" s="21"/>
      <c r="F26" s="22"/>
      <c r="G26" s="23"/>
      <c r="H26" s="23"/>
      <c r="I26" s="23"/>
      <c r="J26" s="24">
        <f>SUM(G26-H26+I26)</f>
        <v>0</v>
      </c>
    </row>
    <row r="27" spans="2:10" ht="15">
      <c r="B27" s="25"/>
      <c r="C27" s="25"/>
      <c r="D27" s="25"/>
      <c r="E27" s="21"/>
      <c r="F27" s="22"/>
      <c r="G27" s="23"/>
      <c r="H27" s="23"/>
      <c r="I27" s="23"/>
      <c r="J27" s="24">
        <f>SUM(G27-H27+I27)</f>
        <v>0</v>
      </c>
    </row>
    <row r="28" spans="2:10" ht="15">
      <c r="B28" s="25"/>
      <c r="C28" s="25"/>
      <c r="D28" s="25"/>
      <c r="E28" s="21"/>
      <c r="F28" s="22"/>
      <c r="G28" s="23"/>
      <c r="H28" s="23"/>
      <c r="I28" s="23"/>
      <c r="J28" s="24">
        <f aca="true" t="shared" si="2" ref="J28:J33">SUM(G28-H28+I28)</f>
        <v>0</v>
      </c>
    </row>
    <row r="29" spans="2:10" ht="15">
      <c r="B29" s="25"/>
      <c r="C29" s="25"/>
      <c r="D29" s="25"/>
      <c r="E29" s="21"/>
      <c r="F29" s="22"/>
      <c r="G29" s="23"/>
      <c r="H29" s="23"/>
      <c r="I29" s="23"/>
      <c r="J29" s="24">
        <f t="shared" si="2"/>
        <v>0</v>
      </c>
    </row>
    <row r="30" spans="2:10" ht="15">
      <c r="B30" s="25"/>
      <c r="C30" s="25"/>
      <c r="D30" s="25"/>
      <c r="E30" s="21"/>
      <c r="F30" s="22"/>
      <c r="G30" s="23"/>
      <c r="H30" s="23"/>
      <c r="I30" s="23"/>
      <c r="J30" s="24">
        <f t="shared" si="2"/>
        <v>0</v>
      </c>
    </row>
    <row r="31" spans="2:10" ht="15">
      <c r="B31" s="25"/>
      <c r="C31" s="25"/>
      <c r="D31" s="25"/>
      <c r="E31" s="21"/>
      <c r="F31" s="22"/>
      <c r="G31" s="23"/>
      <c r="H31" s="23"/>
      <c r="I31" s="23"/>
      <c r="J31" s="24">
        <f t="shared" si="2"/>
        <v>0</v>
      </c>
    </row>
    <row r="32" spans="2:10" ht="15">
      <c r="B32" s="25"/>
      <c r="C32" s="25"/>
      <c r="D32" s="25"/>
      <c r="E32" s="21"/>
      <c r="F32" s="22"/>
      <c r="G32" s="23"/>
      <c r="H32" s="23"/>
      <c r="I32" s="23"/>
      <c r="J32" s="24">
        <f t="shared" si="2"/>
        <v>0</v>
      </c>
    </row>
    <row r="33" spans="2:10" ht="15">
      <c r="B33" s="25"/>
      <c r="C33" s="25"/>
      <c r="D33" s="25"/>
      <c r="E33" s="21"/>
      <c r="F33" s="22"/>
      <c r="G33" s="23"/>
      <c r="H33" s="23"/>
      <c r="I33" s="23"/>
      <c r="J33" s="24">
        <f t="shared" si="2"/>
        <v>0</v>
      </c>
    </row>
    <row r="34" spans="2:10" ht="15">
      <c r="B34" s="25"/>
      <c r="C34" s="25"/>
      <c r="D34" s="25"/>
      <c r="E34" s="21"/>
      <c r="F34" s="22"/>
      <c r="G34" s="23"/>
      <c r="H34" s="23"/>
      <c r="I34" s="23"/>
      <c r="J34" s="24">
        <f t="shared" si="1"/>
        <v>0</v>
      </c>
    </row>
    <row r="35" spans="2:10" ht="15">
      <c r="B35" s="25"/>
      <c r="C35" s="25"/>
      <c r="D35" s="25"/>
      <c r="E35" s="21"/>
      <c r="F35" s="22"/>
      <c r="G35" s="23"/>
      <c r="H35" s="23"/>
      <c r="I35" s="23"/>
      <c r="J35" s="24">
        <f t="shared" si="1"/>
        <v>0</v>
      </c>
    </row>
    <row r="36" spans="2:10" ht="15">
      <c r="B36" s="25"/>
      <c r="C36" s="25"/>
      <c r="D36" s="25"/>
      <c r="E36" s="21"/>
      <c r="F36" s="22"/>
      <c r="G36" s="23"/>
      <c r="H36" s="23"/>
      <c r="I36" s="23"/>
      <c r="J36" s="24">
        <f t="shared" si="1"/>
        <v>0</v>
      </c>
    </row>
    <row r="37" spans="2:10" ht="15">
      <c r="B37" s="25"/>
      <c r="C37" s="25"/>
      <c r="D37" s="25"/>
      <c r="E37" s="21"/>
      <c r="F37" s="22"/>
      <c r="G37" s="23"/>
      <c r="H37" s="23"/>
      <c r="I37" s="23"/>
      <c r="J37" s="24">
        <f t="shared" si="1"/>
        <v>0</v>
      </c>
    </row>
    <row r="38" spans="2:10" ht="15">
      <c r="B38" s="25"/>
      <c r="C38" s="25"/>
      <c r="D38" s="25"/>
      <c r="E38" s="21"/>
      <c r="F38" s="22"/>
      <c r="G38" s="23"/>
      <c r="H38" s="23"/>
      <c r="I38" s="23"/>
      <c r="J38" s="24">
        <f t="shared" si="1"/>
        <v>0</v>
      </c>
    </row>
    <row r="39" spans="2:10" ht="15">
      <c r="B39" s="25"/>
      <c r="C39" s="25"/>
      <c r="D39" s="25"/>
      <c r="E39" s="21"/>
      <c r="F39" s="22"/>
      <c r="G39" s="23"/>
      <c r="H39" s="23"/>
      <c r="I39" s="23"/>
      <c r="J39" s="24">
        <f t="shared" si="1"/>
        <v>0</v>
      </c>
    </row>
    <row r="40" spans="2:10" ht="15">
      <c r="B40" s="25"/>
      <c r="C40" s="25"/>
      <c r="D40" s="25"/>
      <c r="E40" s="21"/>
      <c r="F40" s="22"/>
      <c r="G40" s="23"/>
      <c r="H40" s="23"/>
      <c r="I40" s="23"/>
      <c r="J40" s="24">
        <f t="shared" si="1"/>
        <v>0</v>
      </c>
    </row>
    <row r="41" spans="2:10" ht="15">
      <c r="B41" s="25"/>
      <c r="C41" s="25"/>
      <c r="D41" s="25"/>
      <c r="E41" s="21"/>
      <c r="F41" s="22"/>
      <c r="G41" s="23"/>
      <c r="H41" s="23"/>
      <c r="I41" s="23"/>
      <c r="J41" s="24">
        <f t="shared" si="1"/>
        <v>0</v>
      </c>
    </row>
    <row r="42" spans="2:10" ht="15">
      <c r="B42" s="25"/>
      <c r="C42" s="25"/>
      <c r="D42" s="25"/>
      <c r="E42" s="21"/>
      <c r="F42" s="22"/>
      <c r="G42" s="23"/>
      <c r="H42" s="23"/>
      <c r="I42" s="23"/>
      <c r="J42" s="24">
        <f t="shared" si="1"/>
        <v>0</v>
      </c>
    </row>
    <row r="43" spans="2:10" ht="15">
      <c r="B43" s="25"/>
      <c r="C43" s="25"/>
      <c r="D43" s="25"/>
      <c r="E43" s="21"/>
      <c r="F43" s="22"/>
      <c r="G43" s="23"/>
      <c r="H43" s="23"/>
      <c r="I43" s="23"/>
      <c r="J43" s="24">
        <f t="shared" si="1"/>
        <v>0</v>
      </c>
    </row>
    <row r="44" spans="2:10" ht="15">
      <c r="B44" s="25"/>
      <c r="C44" s="25"/>
      <c r="D44" s="25"/>
      <c r="E44" s="21"/>
      <c r="F44" s="22"/>
      <c r="G44" s="23"/>
      <c r="H44" s="23"/>
      <c r="I44" s="23"/>
      <c r="J44" s="24">
        <f t="shared" si="1"/>
        <v>0</v>
      </c>
    </row>
    <row r="45" spans="2:10" ht="15">
      <c r="B45" s="25"/>
      <c r="C45" s="25"/>
      <c r="D45" s="25"/>
      <c r="E45" s="21"/>
      <c r="F45" s="22"/>
      <c r="G45" s="23"/>
      <c r="H45" s="23"/>
      <c r="I45" s="23"/>
      <c r="J45" s="24">
        <f t="shared" si="1"/>
        <v>0</v>
      </c>
    </row>
    <row r="46" spans="2:10" ht="15">
      <c r="B46" s="25"/>
      <c r="C46" s="25"/>
      <c r="D46" s="25"/>
      <c r="E46" s="21"/>
      <c r="F46" s="22"/>
      <c r="G46" s="23"/>
      <c r="H46" s="23"/>
      <c r="I46" s="23"/>
      <c r="J46" s="24">
        <f t="shared" si="1"/>
        <v>0</v>
      </c>
    </row>
    <row r="47" spans="2:10" ht="15">
      <c r="B47" s="25"/>
      <c r="C47" s="25"/>
      <c r="D47" s="25"/>
      <c r="E47" s="21"/>
      <c r="F47" s="22"/>
      <c r="G47" s="23"/>
      <c r="H47" s="23"/>
      <c r="I47" s="23"/>
      <c r="J47" s="24">
        <f t="shared" si="1"/>
        <v>0</v>
      </c>
    </row>
    <row r="48" spans="2:10" ht="15">
      <c r="B48" s="25"/>
      <c r="C48" s="25"/>
      <c r="D48" s="25"/>
      <c r="E48" s="21"/>
      <c r="F48" s="22"/>
      <c r="G48" s="23"/>
      <c r="H48" s="23"/>
      <c r="I48" s="23"/>
      <c r="J48" s="24">
        <f t="shared" si="1"/>
        <v>0</v>
      </c>
    </row>
    <row r="49" spans="2:10" ht="15">
      <c r="B49" s="25"/>
      <c r="C49" s="25"/>
      <c r="D49" s="25"/>
      <c r="E49" s="21"/>
      <c r="F49" s="22"/>
      <c r="G49" s="23"/>
      <c r="H49" s="23"/>
      <c r="I49" s="23"/>
      <c r="J49" s="24">
        <f>SUM(G49-H49+I49)</f>
        <v>0</v>
      </c>
    </row>
    <row r="50" spans="2:10" ht="15">
      <c r="B50" s="25"/>
      <c r="C50" s="25"/>
      <c r="D50" s="25"/>
      <c r="E50" s="21"/>
      <c r="F50" s="22"/>
      <c r="G50" s="23"/>
      <c r="H50" s="23"/>
      <c r="I50" s="23"/>
      <c r="J50" s="24">
        <f>SUM(G50-H50+I50)</f>
        <v>0</v>
      </c>
    </row>
    <row r="51" spans="2:10" ht="15">
      <c r="B51" s="25"/>
      <c r="C51" s="25"/>
      <c r="D51" s="25"/>
      <c r="E51" s="21"/>
      <c r="F51" s="22"/>
      <c r="G51" s="23"/>
      <c r="H51" s="23"/>
      <c r="I51" s="23"/>
      <c r="J51" s="24">
        <f t="shared" si="1"/>
        <v>0</v>
      </c>
    </row>
    <row r="52" spans="2:10" ht="15">
      <c r="B52" s="25"/>
      <c r="C52" s="25"/>
      <c r="D52" s="25"/>
      <c r="E52" s="21"/>
      <c r="F52" s="22"/>
      <c r="G52" s="23"/>
      <c r="H52" s="23"/>
      <c r="I52" s="23"/>
      <c r="J52" s="24">
        <f t="shared" si="1"/>
        <v>0</v>
      </c>
    </row>
    <row r="53" spans="2:10" ht="15">
      <c r="B53" s="25"/>
      <c r="C53" s="25"/>
      <c r="D53" s="25"/>
      <c r="E53" s="21"/>
      <c r="F53" s="22"/>
      <c r="G53" s="23"/>
      <c r="H53" s="23"/>
      <c r="I53" s="23"/>
      <c r="J53" s="24">
        <f>SUM(G53-H53+I53)</f>
        <v>0</v>
      </c>
    </row>
    <row r="54" spans="2:10" ht="15">
      <c r="B54" s="25"/>
      <c r="C54" s="25"/>
      <c r="D54" s="25"/>
      <c r="E54" s="21"/>
      <c r="F54" s="22"/>
      <c r="G54" s="23"/>
      <c r="H54" s="23"/>
      <c r="I54" s="23"/>
      <c r="J54" s="24">
        <f t="shared" si="1"/>
        <v>0</v>
      </c>
    </row>
    <row r="55" spans="2:10" ht="15">
      <c r="B55" s="25"/>
      <c r="C55" s="25"/>
      <c r="D55" s="25"/>
      <c r="E55" s="21"/>
      <c r="F55" s="22"/>
      <c r="G55" s="23"/>
      <c r="H55" s="23"/>
      <c r="I55" s="23"/>
      <c r="J55" s="24">
        <f t="shared" si="1"/>
        <v>0</v>
      </c>
    </row>
    <row r="56" spans="2:10" ht="15">
      <c r="B56" s="25"/>
      <c r="C56" s="25"/>
      <c r="D56" s="25"/>
      <c r="E56" s="21"/>
      <c r="F56" s="22"/>
      <c r="G56" s="23"/>
      <c r="H56" s="23"/>
      <c r="I56" s="23"/>
      <c r="J56" s="24">
        <f t="shared" si="1"/>
        <v>0</v>
      </c>
    </row>
    <row r="57" spans="2:10" ht="15">
      <c r="B57" s="25"/>
      <c r="C57" s="25"/>
      <c r="D57" s="25"/>
      <c r="E57" s="21"/>
      <c r="F57" s="22"/>
      <c r="G57" s="23"/>
      <c r="H57" s="23"/>
      <c r="I57" s="23"/>
      <c r="J57" s="24">
        <f t="shared" si="1"/>
        <v>0</v>
      </c>
    </row>
    <row r="58" spans="2:10" ht="15">
      <c r="B58" s="25"/>
      <c r="C58" s="25"/>
      <c r="D58" s="25"/>
      <c r="E58" s="21"/>
      <c r="F58" s="22"/>
      <c r="G58" s="23"/>
      <c r="H58" s="23"/>
      <c r="I58" s="23"/>
      <c r="J58" s="24">
        <f t="shared" si="1"/>
        <v>0</v>
      </c>
    </row>
    <row r="59" spans="2:10" ht="15">
      <c r="B59" s="25"/>
      <c r="C59" s="25"/>
      <c r="D59" s="25"/>
      <c r="E59" s="21"/>
      <c r="F59" s="22"/>
      <c r="G59" s="23"/>
      <c r="H59" s="23"/>
      <c r="I59" s="23"/>
      <c r="J59" s="24">
        <f t="shared" si="1"/>
        <v>0</v>
      </c>
    </row>
    <row r="60" spans="2:10" ht="15">
      <c r="B60" s="25"/>
      <c r="C60" s="25"/>
      <c r="D60" s="25"/>
      <c r="E60" s="21"/>
      <c r="F60" s="22"/>
      <c r="G60" s="23"/>
      <c r="H60" s="23"/>
      <c r="I60" s="23"/>
      <c r="J60" s="24">
        <f t="shared" si="1"/>
        <v>0</v>
      </c>
    </row>
    <row r="61" spans="2:10" ht="15">
      <c r="B61" s="25"/>
      <c r="C61" s="25"/>
      <c r="D61" s="25"/>
      <c r="E61" s="21"/>
      <c r="F61" s="22"/>
      <c r="G61" s="23"/>
      <c r="H61" s="23"/>
      <c r="I61" s="23"/>
      <c r="J61" s="24">
        <f t="shared" si="1"/>
        <v>0</v>
      </c>
    </row>
    <row r="62" spans="2:10" ht="15">
      <c r="B62" s="25"/>
      <c r="C62" s="25"/>
      <c r="D62" s="25"/>
      <c r="E62" s="21"/>
      <c r="F62" s="22"/>
      <c r="G62" s="23"/>
      <c r="H62" s="23"/>
      <c r="I62" s="23"/>
      <c r="J62" s="24">
        <f t="shared" si="1"/>
        <v>0</v>
      </c>
    </row>
    <row r="63" spans="2:10" ht="15">
      <c r="B63" s="25"/>
      <c r="C63" s="25"/>
      <c r="D63" s="25"/>
      <c r="E63" s="21"/>
      <c r="F63" s="22"/>
      <c r="G63" s="23"/>
      <c r="H63" s="23"/>
      <c r="I63" s="23"/>
      <c r="J63" s="24">
        <f t="shared" si="1"/>
        <v>0</v>
      </c>
    </row>
    <row r="64" spans="2:10" ht="15">
      <c r="B64" s="25"/>
      <c r="C64" s="25"/>
      <c r="D64" s="25"/>
      <c r="E64" s="21"/>
      <c r="F64" s="22"/>
      <c r="G64" s="23"/>
      <c r="H64" s="23"/>
      <c r="I64" s="23"/>
      <c r="J64" s="24">
        <f t="shared" si="1"/>
        <v>0</v>
      </c>
    </row>
    <row r="65" spans="2:10" ht="15">
      <c r="B65" s="25"/>
      <c r="C65" s="25"/>
      <c r="D65" s="25"/>
      <c r="E65" s="21"/>
      <c r="F65" s="22"/>
      <c r="G65" s="23"/>
      <c r="H65" s="23"/>
      <c r="I65" s="23"/>
      <c r="J65" s="24">
        <f t="shared" si="1"/>
        <v>0</v>
      </c>
    </row>
    <row r="66" spans="2:10" ht="15">
      <c r="B66" s="25"/>
      <c r="C66" s="25"/>
      <c r="D66" s="25"/>
      <c r="E66" s="21"/>
      <c r="F66" s="22"/>
      <c r="G66" s="23"/>
      <c r="H66" s="23"/>
      <c r="I66" s="23"/>
      <c r="J66" s="24">
        <f t="shared" si="1"/>
        <v>0</v>
      </c>
    </row>
    <row r="67" spans="2:10" ht="15">
      <c r="B67" s="25"/>
      <c r="C67" s="25"/>
      <c r="D67" s="25"/>
      <c r="E67" s="21"/>
      <c r="F67" s="22"/>
      <c r="G67" s="23"/>
      <c r="H67" s="23"/>
      <c r="I67" s="23"/>
      <c r="J67" s="24">
        <f t="shared" si="1"/>
        <v>0</v>
      </c>
    </row>
    <row r="68" spans="2:10" ht="15">
      <c r="B68" s="25"/>
      <c r="C68" s="25"/>
      <c r="D68" s="25"/>
      <c r="E68" s="21"/>
      <c r="F68" s="22"/>
      <c r="G68" s="23"/>
      <c r="H68" s="23"/>
      <c r="I68" s="23"/>
      <c r="J68" s="24">
        <f t="shared" si="1"/>
        <v>0</v>
      </c>
    </row>
    <row r="69" spans="2:10" ht="15">
      <c r="B69" s="25"/>
      <c r="C69" s="25"/>
      <c r="D69" s="25"/>
      <c r="E69" s="21"/>
      <c r="F69" s="22"/>
      <c r="G69" s="23"/>
      <c r="H69" s="23"/>
      <c r="I69" s="23"/>
      <c r="J69" s="24">
        <f t="shared" si="1"/>
        <v>0</v>
      </c>
    </row>
    <row r="70" spans="2:10" ht="15">
      <c r="B70" s="25"/>
      <c r="C70" s="25"/>
      <c r="D70" s="25"/>
      <c r="E70" s="21"/>
      <c r="F70" s="22"/>
      <c r="G70" s="23"/>
      <c r="H70" s="23"/>
      <c r="I70" s="23"/>
      <c r="J70" s="24">
        <f t="shared" si="1"/>
        <v>0</v>
      </c>
    </row>
    <row r="71" spans="2:10" ht="15">
      <c r="B71" s="25"/>
      <c r="C71" s="25"/>
      <c r="D71" s="25"/>
      <c r="E71" s="21"/>
      <c r="F71" s="22"/>
      <c r="G71" s="23"/>
      <c r="H71" s="23"/>
      <c r="I71" s="23"/>
      <c r="J71" s="24">
        <f t="shared" si="1"/>
        <v>0</v>
      </c>
    </row>
    <row r="72" spans="2:10" ht="15">
      <c r="B72" s="25"/>
      <c r="C72" s="25"/>
      <c r="D72" s="25"/>
      <c r="E72" s="21"/>
      <c r="F72" s="22"/>
      <c r="G72" s="23"/>
      <c r="H72" s="23"/>
      <c r="I72" s="23"/>
      <c r="J72" s="24">
        <f t="shared" si="1"/>
        <v>0</v>
      </c>
    </row>
    <row r="73" spans="2:10" ht="15">
      <c r="B73" s="25"/>
      <c r="C73" s="25"/>
      <c r="D73" s="25"/>
      <c r="E73" s="21"/>
      <c r="F73" s="22"/>
      <c r="G73" s="23"/>
      <c r="H73" s="23"/>
      <c r="I73" s="23"/>
      <c r="J73" s="24">
        <f>SUM(G73-H73+I73)</f>
        <v>0</v>
      </c>
    </row>
    <row r="74" spans="2:10" ht="15">
      <c r="B74" s="25"/>
      <c r="C74" s="25"/>
      <c r="D74" s="25"/>
      <c r="E74" s="21"/>
      <c r="F74" s="22"/>
      <c r="G74" s="23"/>
      <c r="H74" s="23"/>
      <c r="I74" s="23"/>
      <c r="J74" s="24">
        <f>SUM(G74-H74+I74)</f>
        <v>0</v>
      </c>
    </row>
    <row r="75" spans="2:10" ht="15">
      <c r="B75" s="26"/>
      <c r="C75" s="26"/>
      <c r="D75" s="26"/>
      <c r="E75" s="27"/>
      <c r="F75" s="28"/>
      <c r="G75" s="29"/>
      <c r="H75" s="29"/>
      <c r="I75" s="29"/>
      <c r="J75" s="24">
        <f>SUM(G75:I75)</f>
        <v>0</v>
      </c>
    </row>
    <row r="76" spans="7:10" ht="18">
      <c r="G76" s="38"/>
      <c r="H76" s="31"/>
      <c r="I76" s="31"/>
      <c r="J76" s="32"/>
    </row>
    <row r="77" spans="8:9" ht="12.75">
      <c r="H77" s="35"/>
      <c r="I77" s="35"/>
    </row>
    <row r="78" spans="8:9" ht="12.75">
      <c r="H78" s="35"/>
      <c r="I78" s="35"/>
    </row>
    <row r="79" spans="8:9" ht="12.75">
      <c r="H79" s="35"/>
      <c r="I79" s="35"/>
    </row>
    <row r="80" spans="8:9" ht="12.75">
      <c r="H80" s="35"/>
      <c r="I80" s="35"/>
    </row>
  </sheetData>
  <mergeCells count="8">
    <mergeCell ref="B7:I7"/>
    <mergeCell ref="B10:F10"/>
    <mergeCell ref="B6:J6"/>
    <mergeCell ref="B8:E8"/>
    <mergeCell ref="F2:J2"/>
    <mergeCell ref="F3:J3"/>
    <mergeCell ref="F4:J4"/>
    <mergeCell ref="F5:J5"/>
  </mergeCells>
  <printOptions/>
  <pageMargins left="0" right="0" top="0.3937007874015748" bottom="0.3937007874015748" header="0" footer="0"/>
  <pageSetup horizontalDpi="600" verticalDpi="600" orientation="landscape" paperSize="9" r:id="rId1"/>
  <headerFooter alignWithMargins="0"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L66"/>
  <sheetViews>
    <sheetView zoomScale="75" zoomScaleNormal="75" workbookViewId="0" topLeftCell="A1">
      <selection activeCell="F8" sqref="B8:F12"/>
    </sheetView>
  </sheetViews>
  <sheetFormatPr defaultColWidth="9.00390625" defaultRowHeight="12.75"/>
  <cols>
    <col min="1" max="1" width="4.75390625" style="2" customWidth="1"/>
    <col min="2" max="2" width="4.75390625" style="3" customWidth="1"/>
    <col min="3" max="3" width="8.25390625" style="3" customWidth="1"/>
    <col min="4" max="4" width="6.25390625" style="3" customWidth="1"/>
    <col min="5" max="5" width="4.75390625" style="3" customWidth="1"/>
    <col min="6" max="6" width="57.625" style="4" customWidth="1"/>
    <col min="7" max="7" width="14.875" style="4" customWidth="1"/>
    <col min="8" max="9" width="13.25390625" style="4" customWidth="1"/>
    <col min="10" max="10" width="14.875" style="4" customWidth="1"/>
    <col min="11" max="12" width="2.75390625" style="4" customWidth="1"/>
    <col min="13" max="16384" width="9.125" style="2" customWidth="1"/>
  </cols>
  <sheetData>
    <row r="1" spans="6:10" ht="15">
      <c r="F1" s="167" t="s">
        <v>14</v>
      </c>
      <c r="G1" s="167"/>
      <c r="H1" s="167"/>
      <c r="I1" s="167"/>
      <c r="J1" s="179"/>
    </row>
    <row r="2" spans="6:10" ht="18">
      <c r="F2" s="169" t="str">
        <f>Dane!B1</f>
        <v>Uchwały Nr XV/95/2004</v>
      </c>
      <c r="G2" s="169"/>
      <c r="H2" s="169"/>
      <c r="I2" s="169"/>
      <c r="J2" s="170"/>
    </row>
    <row r="3" spans="6:10" ht="18.75">
      <c r="F3" s="171" t="s">
        <v>15</v>
      </c>
      <c r="G3" s="159"/>
      <c r="H3" s="159"/>
      <c r="I3" s="159"/>
      <c r="J3" s="159"/>
    </row>
    <row r="4" spans="6:10" ht="15">
      <c r="F4" s="172" t="str">
        <f>Dane!B2</f>
        <v>z dnia 31 marca 2004 roku</v>
      </c>
      <c r="G4" s="172"/>
      <c r="H4" s="172"/>
      <c r="I4" s="172"/>
      <c r="J4" s="168"/>
    </row>
    <row r="5" spans="3:9" ht="23.25">
      <c r="C5" s="162" t="s">
        <v>110</v>
      </c>
      <c r="D5" s="155"/>
      <c r="E5" s="155"/>
      <c r="F5" s="155"/>
      <c r="G5" s="155"/>
      <c r="H5" s="155"/>
      <c r="I5" s="155"/>
    </row>
    <row r="6" spans="3:9" ht="12.75">
      <c r="C6" s="175"/>
      <c r="D6" s="176"/>
      <c r="E6" s="176"/>
      <c r="F6" s="176"/>
      <c r="G6" s="176"/>
      <c r="H6" s="176"/>
      <c r="I6" s="176"/>
    </row>
    <row r="7" spans="2:12" s="8" customFormat="1" ht="28.5">
      <c r="B7" s="164" t="s">
        <v>1</v>
      </c>
      <c r="C7" s="165"/>
      <c r="D7" s="165"/>
      <c r="E7" s="166"/>
      <c r="F7" s="9" t="s">
        <v>2</v>
      </c>
      <c r="G7" s="10" t="s">
        <v>42</v>
      </c>
      <c r="H7" s="10" t="s">
        <v>9</v>
      </c>
      <c r="I7" s="10" t="s">
        <v>10</v>
      </c>
      <c r="J7" s="11" t="s">
        <v>76</v>
      </c>
      <c r="K7" s="12"/>
      <c r="L7" s="12"/>
    </row>
    <row r="8" spans="2:12" s="8" customFormat="1" ht="21" thickBot="1">
      <c r="B8" s="13" t="s">
        <v>3</v>
      </c>
      <c r="C8" s="13" t="s">
        <v>8</v>
      </c>
      <c r="D8" s="13" t="s">
        <v>7</v>
      </c>
      <c r="E8" s="13" t="s">
        <v>11</v>
      </c>
      <c r="F8" s="14" t="s">
        <v>6</v>
      </c>
      <c r="G8" s="15">
        <f>'Załacznik Nr 2'!J9</f>
        <v>18529848</v>
      </c>
      <c r="H8" s="15">
        <f>SUM(H10:H40)</f>
        <v>6750</v>
      </c>
      <c r="I8" s="15">
        <f>SUM(I10:I40)</f>
        <v>6750</v>
      </c>
      <c r="J8" s="16">
        <f>SUM(G8-H8+I8)</f>
        <v>18529848</v>
      </c>
      <c r="K8" s="12"/>
      <c r="L8" s="12"/>
    </row>
    <row r="9" spans="2:12" s="8" customFormat="1" ht="21" thickTop="1">
      <c r="B9" s="160" t="s">
        <v>24</v>
      </c>
      <c r="C9" s="161"/>
      <c r="D9" s="161"/>
      <c r="E9" s="161"/>
      <c r="F9" s="161"/>
      <c r="G9" s="17"/>
      <c r="H9" s="17"/>
      <c r="I9" s="18"/>
      <c r="J9" s="19"/>
      <c r="K9" s="12"/>
      <c r="L9" s="12"/>
    </row>
    <row r="10" spans="2:12" s="8" customFormat="1" ht="24">
      <c r="B10" s="20">
        <v>600</v>
      </c>
      <c r="C10" s="20">
        <v>60016</v>
      </c>
      <c r="D10" s="25">
        <v>4010</v>
      </c>
      <c r="E10" s="21"/>
      <c r="F10" s="22" t="s">
        <v>111</v>
      </c>
      <c r="G10" s="23">
        <v>87000</v>
      </c>
      <c r="H10" s="23">
        <v>6750</v>
      </c>
      <c r="I10" s="23"/>
      <c r="J10" s="24">
        <f>SUM(G10-H10+I10)</f>
        <v>80250</v>
      </c>
      <c r="K10" s="12"/>
      <c r="L10" s="12"/>
    </row>
    <row r="11" spans="2:12" s="8" customFormat="1" ht="24">
      <c r="B11" s="25">
        <v>600</v>
      </c>
      <c r="C11" s="25">
        <v>60016</v>
      </c>
      <c r="D11" s="25">
        <v>4040</v>
      </c>
      <c r="E11" s="21"/>
      <c r="F11" s="22" t="s">
        <v>112</v>
      </c>
      <c r="G11" s="23">
        <v>0</v>
      </c>
      <c r="H11" s="23"/>
      <c r="I11" s="23">
        <v>6750</v>
      </c>
      <c r="J11" s="24">
        <f aca="true" t="shared" si="0" ref="J11:J20">SUM(G11-H11+I11)</f>
        <v>6750</v>
      </c>
      <c r="K11" s="12"/>
      <c r="L11" s="12"/>
    </row>
    <row r="12" spans="2:12" s="8" customFormat="1" ht="15">
      <c r="B12" s="20"/>
      <c r="C12" s="20"/>
      <c r="D12" s="25"/>
      <c r="E12" s="21"/>
      <c r="F12" s="22"/>
      <c r="G12" s="23"/>
      <c r="H12" s="23"/>
      <c r="I12" s="23"/>
      <c r="J12" s="24">
        <f t="shared" si="0"/>
        <v>0</v>
      </c>
      <c r="K12" s="12"/>
      <c r="L12" s="12"/>
    </row>
    <row r="13" spans="2:12" s="8" customFormat="1" ht="15">
      <c r="B13" s="20"/>
      <c r="C13" s="20"/>
      <c r="D13" s="25"/>
      <c r="E13" s="21"/>
      <c r="F13" s="22"/>
      <c r="G13" s="23"/>
      <c r="H13" s="23"/>
      <c r="I13" s="23"/>
      <c r="J13" s="24">
        <f t="shared" si="0"/>
        <v>0</v>
      </c>
      <c r="K13" s="12"/>
      <c r="L13" s="12"/>
    </row>
    <row r="14" spans="2:12" s="8" customFormat="1" ht="15">
      <c r="B14" s="25"/>
      <c r="C14" s="25"/>
      <c r="D14" s="25"/>
      <c r="E14" s="21"/>
      <c r="F14" s="22"/>
      <c r="G14" s="23"/>
      <c r="H14" s="23"/>
      <c r="I14" s="23"/>
      <c r="J14" s="24">
        <f t="shared" si="0"/>
        <v>0</v>
      </c>
      <c r="K14" s="12"/>
      <c r="L14" s="12"/>
    </row>
    <row r="15" spans="2:12" s="8" customFormat="1" ht="15">
      <c r="B15" s="25"/>
      <c r="C15" s="25"/>
      <c r="D15" s="25"/>
      <c r="E15" s="21"/>
      <c r="F15" s="22"/>
      <c r="G15" s="23"/>
      <c r="H15" s="23"/>
      <c r="I15" s="23"/>
      <c r="J15" s="24">
        <f>SUM(G15-H15+I15)</f>
        <v>0</v>
      </c>
      <c r="K15" s="12"/>
      <c r="L15" s="12"/>
    </row>
    <row r="16" spans="2:12" s="8" customFormat="1" ht="15">
      <c r="B16" s="25"/>
      <c r="C16" s="25"/>
      <c r="D16" s="25"/>
      <c r="E16" s="21"/>
      <c r="F16" s="22"/>
      <c r="G16" s="23"/>
      <c r="H16" s="23"/>
      <c r="I16" s="23"/>
      <c r="J16" s="24">
        <f t="shared" si="0"/>
        <v>0</v>
      </c>
      <c r="K16" s="12"/>
      <c r="L16" s="12"/>
    </row>
    <row r="17" spans="2:12" s="8" customFormat="1" ht="15">
      <c r="B17" s="20"/>
      <c r="C17" s="20"/>
      <c r="D17" s="25"/>
      <c r="E17" s="21"/>
      <c r="F17" s="22"/>
      <c r="G17" s="23"/>
      <c r="H17" s="23"/>
      <c r="I17" s="23"/>
      <c r="J17" s="24">
        <f t="shared" si="0"/>
        <v>0</v>
      </c>
      <c r="K17" s="12"/>
      <c r="L17" s="12"/>
    </row>
    <row r="18" spans="2:12" s="8" customFormat="1" ht="15">
      <c r="B18" s="20"/>
      <c r="C18" s="20"/>
      <c r="D18" s="20"/>
      <c r="E18" s="39"/>
      <c r="F18" s="22"/>
      <c r="G18" s="23"/>
      <c r="H18" s="23"/>
      <c r="I18" s="23"/>
      <c r="J18" s="24">
        <f t="shared" si="0"/>
        <v>0</v>
      </c>
      <c r="K18" s="12"/>
      <c r="L18" s="12"/>
    </row>
    <row r="19" spans="2:12" s="8" customFormat="1" ht="15">
      <c r="B19" s="20"/>
      <c r="C19" s="20"/>
      <c r="D19" s="25"/>
      <c r="E19" s="21"/>
      <c r="F19" s="22"/>
      <c r="G19" s="23"/>
      <c r="H19" s="23"/>
      <c r="I19" s="23"/>
      <c r="J19" s="24">
        <f t="shared" si="0"/>
        <v>0</v>
      </c>
      <c r="K19" s="12"/>
      <c r="L19" s="12"/>
    </row>
    <row r="20" spans="2:12" s="8" customFormat="1" ht="15">
      <c r="B20" s="25"/>
      <c r="C20" s="25"/>
      <c r="D20" s="25"/>
      <c r="E20" s="21"/>
      <c r="F20" s="22"/>
      <c r="G20" s="23"/>
      <c r="H20" s="23"/>
      <c r="I20" s="23"/>
      <c r="J20" s="24">
        <f t="shared" si="0"/>
        <v>0</v>
      </c>
      <c r="K20" s="12"/>
      <c r="L20" s="12"/>
    </row>
    <row r="21" spans="2:12" s="8" customFormat="1" ht="15">
      <c r="B21" s="25"/>
      <c r="C21" s="25"/>
      <c r="D21" s="25"/>
      <c r="E21" s="21"/>
      <c r="F21" s="22"/>
      <c r="G21" s="23"/>
      <c r="H21" s="23"/>
      <c r="I21" s="23"/>
      <c r="J21" s="24">
        <f aca="true" t="shared" si="1" ref="J21:J27">SUM(G21-H21+I21)</f>
        <v>0</v>
      </c>
      <c r="K21" s="12"/>
      <c r="L21" s="12"/>
    </row>
    <row r="22" spans="2:12" s="8" customFormat="1" ht="15">
      <c r="B22" s="25"/>
      <c r="C22" s="25"/>
      <c r="D22" s="25"/>
      <c r="E22" s="21"/>
      <c r="F22" s="22"/>
      <c r="G22" s="23"/>
      <c r="H22" s="23"/>
      <c r="I22" s="23"/>
      <c r="J22" s="24">
        <f t="shared" si="1"/>
        <v>0</v>
      </c>
      <c r="K22" s="12"/>
      <c r="L22" s="12"/>
    </row>
    <row r="23" spans="2:12" s="8" customFormat="1" ht="15">
      <c r="B23" s="25"/>
      <c r="C23" s="25"/>
      <c r="D23" s="25"/>
      <c r="E23" s="21"/>
      <c r="F23" s="22"/>
      <c r="G23" s="23"/>
      <c r="H23" s="23"/>
      <c r="I23" s="23"/>
      <c r="J23" s="24">
        <f t="shared" si="1"/>
        <v>0</v>
      </c>
      <c r="K23" s="12"/>
      <c r="L23" s="12"/>
    </row>
    <row r="24" spans="2:12" s="8" customFormat="1" ht="15">
      <c r="B24" s="25"/>
      <c r="C24" s="25"/>
      <c r="D24" s="25"/>
      <c r="E24" s="21"/>
      <c r="F24" s="22"/>
      <c r="G24" s="23"/>
      <c r="H24" s="23"/>
      <c r="I24" s="23"/>
      <c r="J24" s="24">
        <f t="shared" si="1"/>
        <v>0</v>
      </c>
      <c r="K24" s="12"/>
      <c r="L24" s="12"/>
    </row>
    <row r="25" spans="2:12" s="8" customFormat="1" ht="15">
      <c r="B25" s="25"/>
      <c r="C25" s="25"/>
      <c r="D25" s="25"/>
      <c r="E25" s="21"/>
      <c r="F25" s="22"/>
      <c r="G25" s="24"/>
      <c r="H25" s="24"/>
      <c r="I25" s="23"/>
      <c r="J25" s="24">
        <f t="shared" si="1"/>
        <v>0</v>
      </c>
      <c r="K25" s="12"/>
      <c r="L25" s="12"/>
    </row>
    <row r="26" spans="2:12" s="8" customFormat="1" ht="15">
      <c r="B26" s="25"/>
      <c r="C26" s="25"/>
      <c r="D26" s="25"/>
      <c r="E26" s="21"/>
      <c r="F26" s="22"/>
      <c r="G26" s="24"/>
      <c r="H26" s="24"/>
      <c r="I26" s="23"/>
      <c r="J26" s="24">
        <f t="shared" si="1"/>
        <v>0</v>
      </c>
      <c r="K26" s="12"/>
      <c r="L26" s="12"/>
    </row>
    <row r="27" spans="2:12" s="8" customFormat="1" ht="15">
      <c r="B27" s="25"/>
      <c r="C27" s="25"/>
      <c r="D27" s="25"/>
      <c r="E27" s="21"/>
      <c r="F27" s="22"/>
      <c r="G27" s="23"/>
      <c r="H27" s="23"/>
      <c r="I27" s="23"/>
      <c r="J27" s="24">
        <f t="shared" si="1"/>
        <v>0</v>
      </c>
      <c r="K27" s="12"/>
      <c r="L27" s="12"/>
    </row>
    <row r="28" spans="2:12" s="8" customFormat="1" ht="15">
      <c r="B28" s="25"/>
      <c r="C28" s="25"/>
      <c r="D28" s="25"/>
      <c r="E28" s="21"/>
      <c r="F28" s="22"/>
      <c r="G28" s="23"/>
      <c r="H28" s="23"/>
      <c r="I28" s="23"/>
      <c r="J28" s="24">
        <f aca="true" t="shared" si="2" ref="J28:J39">SUM(G28-H28+I28)</f>
        <v>0</v>
      </c>
      <c r="K28" s="12"/>
      <c r="L28" s="12"/>
    </row>
    <row r="29" spans="2:12" s="8" customFormat="1" ht="15">
      <c r="B29" s="25"/>
      <c r="C29" s="25"/>
      <c r="D29" s="25"/>
      <c r="E29" s="21"/>
      <c r="F29" s="22"/>
      <c r="G29" s="23"/>
      <c r="H29" s="23"/>
      <c r="I29" s="23"/>
      <c r="J29" s="24">
        <f t="shared" si="2"/>
        <v>0</v>
      </c>
      <c r="K29" s="12"/>
      <c r="L29" s="12"/>
    </row>
    <row r="30" spans="2:12" s="8" customFormat="1" ht="15">
      <c r="B30" s="25"/>
      <c r="C30" s="25"/>
      <c r="D30" s="25"/>
      <c r="E30" s="21"/>
      <c r="F30" s="22"/>
      <c r="G30" s="23"/>
      <c r="H30" s="23"/>
      <c r="I30" s="23"/>
      <c r="J30" s="24">
        <f t="shared" si="2"/>
        <v>0</v>
      </c>
      <c r="K30" s="12"/>
      <c r="L30" s="12"/>
    </row>
    <row r="31" spans="2:12" s="8" customFormat="1" ht="15">
      <c r="B31" s="25"/>
      <c r="C31" s="25"/>
      <c r="D31" s="25"/>
      <c r="E31" s="21"/>
      <c r="F31" s="22"/>
      <c r="G31" s="23"/>
      <c r="H31" s="23"/>
      <c r="I31" s="23"/>
      <c r="J31" s="24">
        <f t="shared" si="2"/>
        <v>0</v>
      </c>
      <c r="K31" s="12"/>
      <c r="L31" s="12"/>
    </row>
    <row r="32" spans="2:12" s="8" customFormat="1" ht="15">
      <c r="B32" s="25"/>
      <c r="C32" s="25"/>
      <c r="D32" s="25"/>
      <c r="E32" s="21"/>
      <c r="F32" s="22"/>
      <c r="G32" s="23"/>
      <c r="H32" s="23"/>
      <c r="I32" s="23"/>
      <c r="J32" s="24">
        <f t="shared" si="2"/>
        <v>0</v>
      </c>
      <c r="K32" s="12"/>
      <c r="L32" s="12"/>
    </row>
    <row r="33" spans="2:12" s="8" customFormat="1" ht="15">
      <c r="B33" s="25"/>
      <c r="C33" s="25"/>
      <c r="D33" s="25"/>
      <c r="E33" s="21"/>
      <c r="F33" s="22"/>
      <c r="G33" s="23"/>
      <c r="H33" s="23"/>
      <c r="I33" s="23"/>
      <c r="J33" s="24">
        <f t="shared" si="2"/>
        <v>0</v>
      </c>
      <c r="K33" s="12"/>
      <c r="L33" s="12"/>
    </row>
    <row r="34" spans="2:12" s="8" customFormat="1" ht="15">
      <c r="B34" s="25"/>
      <c r="C34" s="25"/>
      <c r="D34" s="25"/>
      <c r="E34" s="21"/>
      <c r="F34" s="22"/>
      <c r="G34" s="23"/>
      <c r="H34" s="23"/>
      <c r="I34" s="23"/>
      <c r="J34" s="24">
        <f t="shared" si="2"/>
        <v>0</v>
      </c>
      <c r="K34" s="12"/>
      <c r="L34" s="12"/>
    </row>
    <row r="35" spans="2:12" s="8" customFormat="1" ht="15">
      <c r="B35" s="25"/>
      <c r="C35" s="25"/>
      <c r="D35" s="25"/>
      <c r="E35" s="21"/>
      <c r="F35" s="22"/>
      <c r="G35" s="23"/>
      <c r="H35" s="23"/>
      <c r="I35" s="23"/>
      <c r="J35" s="24">
        <f t="shared" si="2"/>
        <v>0</v>
      </c>
      <c r="K35" s="12"/>
      <c r="L35" s="12"/>
    </row>
    <row r="36" spans="2:12" s="8" customFormat="1" ht="15">
      <c r="B36" s="25"/>
      <c r="C36" s="25"/>
      <c r="D36" s="25"/>
      <c r="E36" s="21"/>
      <c r="F36" s="22"/>
      <c r="G36" s="23"/>
      <c r="H36" s="23"/>
      <c r="I36" s="23"/>
      <c r="J36" s="24">
        <f t="shared" si="2"/>
        <v>0</v>
      </c>
      <c r="K36" s="12"/>
      <c r="L36" s="12"/>
    </row>
    <row r="37" spans="2:12" s="8" customFormat="1" ht="15">
      <c r="B37" s="25"/>
      <c r="C37" s="25"/>
      <c r="D37" s="25"/>
      <c r="E37" s="21"/>
      <c r="F37" s="22"/>
      <c r="G37" s="23"/>
      <c r="H37" s="23"/>
      <c r="I37" s="23"/>
      <c r="J37" s="24">
        <f t="shared" si="2"/>
        <v>0</v>
      </c>
      <c r="K37" s="12"/>
      <c r="L37" s="12"/>
    </row>
    <row r="38" spans="2:12" s="8" customFormat="1" ht="15">
      <c r="B38" s="25"/>
      <c r="C38" s="25"/>
      <c r="D38" s="25"/>
      <c r="E38" s="21"/>
      <c r="F38" s="22"/>
      <c r="G38" s="23"/>
      <c r="H38" s="23"/>
      <c r="I38" s="23"/>
      <c r="J38" s="24">
        <f t="shared" si="2"/>
        <v>0</v>
      </c>
      <c r="K38" s="12"/>
      <c r="L38" s="12"/>
    </row>
    <row r="39" spans="2:12" s="8" customFormat="1" ht="15">
      <c r="B39" s="25"/>
      <c r="C39" s="25"/>
      <c r="D39" s="25"/>
      <c r="E39" s="21"/>
      <c r="F39" s="22"/>
      <c r="G39" s="23"/>
      <c r="H39" s="23"/>
      <c r="I39" s="23"/>
      <c r="J39" s="24">
        <f t="shared" si="2"/>
        <v>0</v>
      </c>
      <c r="K39" s="12"/>
      <c r="L39" s="12"/>
    </row>
    <row r="40" spans="2:12" s="8" customFormat="1" ht="15">
      <c r="B40" s="25"/>
      <c r="C40" s="25"/>
      <c r="D40" s="25"/>
      <c r="E40" s="21"/>
      <c r="F40" s="22"/>
      <c r="G40" s="23"/>
      <c r="H40" s="23"/>
      <c r="I40" s="23"/>
      <c r="J40" s="24">
        <f>SUM(G40:I40)</f>
        <v>0</v>
      </c>
      <c r="K40" s="12"/>
      <c r="L40" s="12"/>
    </row>
    <row r="41" spans="6:10" ht="18">
      <c r="F41" s="30"/>
      <c r="G41" s="31"/>
      <c r="H41" s="31"/>
      <c r="I41" s="31"/>
      <c r="J41" s="32"/>
    </row>
    <row r="42" spans="6:10" ht="12.75">
      <c r="F42" s="35"/>
      <c r="G42" s="35"/>
      <c r="H42" s="35"/>
      <c r="I42" s="35"/>
      <c r="J42" s="35"/>
    </row>
    <row r="43" spans="6:10" ht="12.75">
      <c r="F43" s="35"/>
      <c r="G43" s="35"/>
      <c r="H43" s="35"/>
      <c r="I43" s="35"/>
      <c r="J43" s="35"/>
    </row>
    <row r="44" spans="6:10" ht="12.75">
      <c r="F44" s="35"/>
      <c r="G44" s="35"/>
      <c r="H44" s="35"/>
      <c r="I44" s="35"/>
      <c r="J44" s="35"/>
    </row>
    <row r="45" spans="6:10" ht="12.75">
      <c r="F45" s="35"/>
      <c r="G45" s="35"/>
      <c r="H45" s="35"/>
      <c r="I45" s="35"/>
      <c r="J45" s="35"/>
    </row>
    <row r="46" spans="6:10" ht="12.75">
      <c r="F46" s="35"/>
      <c r="G46" s="35"/>
      <c r="H46" s="35"/>
      <c r="I46" s="35"/>
      <c r="J46" s="35"/>
    </row>
    <row r="47" spans="6:10" ht="12.75">
      <c r="F47" s="35"/>
      <c r="G47" s="35"/>
      <c r="H47" s="35"/>
      <c r="I47" s="35"/>
      <c r="J47" s="35"/>
    </row>
    <row r="48" spans="6:10" ht="12.75">
      <c r="F48" s="35"/>
      <c r="G48" s="35"/>
      <c r="H48" s="35"/>
      <c r="I48" s="35"/>
      <c r="J48" s="35"/>
    </row>
    <row r="49" spans="6:10" ht="12.75">
      <c r="F49" s="35"/>
      <c r="G49" s="35"/>
      <c r="H49" s="35"/>
      <c r="I49" s="35"/>
      <c r="J49" s="35"/>
    </row>
    <row r="50" spans="6:10" ht="12.75">
      <c r="F50" s="35"/>
      <c r="G50" s="35"/>
      <c r="H50" s="35"/>
      <c r="I50" s="35"/>
      <c r="J50" s="35"/>
    </row>
    <row r="51" spans="6:10" ht="12.75">
      <c r="F51" s="35"/>
      <c r="G51" s="35"/>
      <c r="H51" s="35"/>
      <c r="I51" s="35"/>
      <c r="J51" s="35"/>
    </row>
    <row r="52" spans="6:10" ht="12.75">
      <c r="F52" s="35"/>
      <c r="G52" s="35"/>
      <c r="H52" s="35"/>
      <c r="I52" s="35"/>
      <c r="J52" s="35"/>
    </row>
    <row r="53" spans="6:10" ht="12.75">
      <c r="F53" s="35"/>
      <c r="G53" s="35"/>
      <c r="H53" s="35"/>
      <c r="I53" s="35"/>
      <c r="J53" s="35"/>
    </row>
    <row r="54" spans="6:10" ht="12.75">
      <c r="F54" s="35"/>
      <c r="G54" s="35"/>
      <c r="H54" s="35"/>
      <c r="I54" s="35"/>
      <c r="J54" s="35"/>
    </row>
    <row r="55" spans="6:10" ht="12.75">
      <c r="F55" s="35"/>
      <c r="G55" s="35"/>
      <c r="H55" s="35"/>
      <c r="I55" s="35"/>
      <c r="J55" s="35"/>
    </row>
    <row r="56" spans="6:10" ht="12.75">
      <c r="F56" s="35"/>
      <c r="G56" s="35"/>
      <c r="H56" s="35"/>
      <c r="I56" s="35"/>
      <c r="J56" s="35"/>
    </row>
    <row r="57" spans="6:10" ht="12.75">
      <c r="F57" s="35"/>
      <c r="G57" s="35"/>
      <c r="H57" s="35"/>
      <c r="I57" s="35"/>
      <c r="J57" s="35"/>
    </row>
    <row r="58" spans="6:10" ht="12.75">
      <c r="F58" s="35"/>
      <c r="G58" s="35"/>
      <c r="H58" s="35"/>
      <c r="I58" s="35"/>
      <c r="J58" s="35"/>
    </row>
    <row r="59" spans="6:10" ht="12.75">
      <c r="F59" s="35"/>
      <c r="G59" s="35"/>
      <c r="H59" s="35"/>
      <c r="I59" s="35"/>
      <c r="J59" s="35"/>
    </row>
    <row r="60" spans="6:10" ht="12.75">
      <c r="F60" s="35"/>
      <c r="G60" s="35"/>
      <c r="H60" s="35"/>
      <c r="I60" s="35"/>
      <c r="J60" s="35"/>
    </row>
    <row r="61" spans="6:10" ht="12.75">
      <c r="F61" s="35"/>
      <c r="G61" s="35"/>
      <c r="H61" s="35"/>
      <c r="I61" s="35"/>
      <c r="J61" s="35"/>
    </row>
    <row r="62" spans="6:10" ht="12.75">
      <c r="F62" s="35"/>
      <c r="G62" s="35"/>
      <c r="H62" s="35"/>
      <c r="I62" s="35"/>
      <c r="J62" s="35"/>
    </row>
    <row r="63" spans="6:10" ht="12.75">
      <c r="F63" s="35"/>
      <c r="G63" s="35"/>
      <c r="H63" s="35"/>
      <c r="I63" s="35"/>
      <c r="J63" s="35"/>
    </row>
    <row r="64" spans="6:10" ht="12.75">
      <c r="F64" s="35"/>
      <c r="G64" s="35"/>
      <c r="H64" s="35"/>
      <c r="I64" s="35"/>
      <c r="J64" s="35"/>
    </row>
    <row r="65" spans="6:10" ht="12.75">
      <c r="F65" s="35"/>
      <c r="G65" s="35"/>
      <c r="H65" s="35"/>
      <c r="I65" s="35"/>
      <c r="J65" s="35"/>
    </row>
    <row r="66" spans="6:10" ht="12.75">
      <c r="F66" s="35"/>
      <c r="G66" s="35"/>
      <c r="H66" s="35"/>
      <c r="I66" s="35"/>
      <c r="J66" s="35"/>
    </row>
  </sheetData>
  <mergeCells count="8">
    <mergeCell ref="C6:I6"/>
    <mergeCell ref="B9:F9"/>
    <mergeCell ref="F1:J1"/>
    <mergeCell ref="F2:J2"/>
    <mergeCell ref="F4:J4"/>
    <mergeCell ref="C5:I5"/>
    <mergeCell ref="F3:J3"/>
    <mergeCell ref="B7:E7"/>
  </mergeCells>
  <printOptions/>
  <pageMargins left="0" right="0" top="0.3937007874015748" bottom="0.5905511811023623" header="0" footer="0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w Sulejowie</dc:creator>
  <cp:keywords/>
  <dc:description/>
  <cp:lastModifiedBy>UM SULEJÓW</cp:lastModifiedBy>
  <cp:lastPrinted>2004-04-04T15:55:41Z</cp:lastPrinted>
  <dcterms:created xsi:type="dcterms:W3CDTF">2003-04-04T08:39:30Z</dcterms:created>
  <dcterms:modified xsi:type="dcterms:W3CDTF">2005-03-24T12:11:47Z</dcterms:modified>
  <cp:category/>
  <cp:version/>
  <cp:contentType/>
  <cp:contentStatus/>
</cp:coreProperties>
</file>